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68" windowHeight="830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<sst xmlns="http://schemas.openxmlformats.org/spreadsheetml/2006/main" count="68" uniqueCount="56">
  <si>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x=</t>
  </si>
  <si>
    <r>
      <t>w</t>
    </r>
    <r>
      <rPr>
        <sz val="6"/>
        <rFont val="Symbol"/>
        <family val="1"/>
      </rPr>
      <t>0</t>
    </r>
    <r>
      <rPr>
        <sz val="10"/>
        <rFont val="Symbol"/>
        <family val="1"/>
      </rPr>
      <t>=</t>
    </r>
  </si>
  <si>
    <t>A=</t>
  </si>
  <si>
    <t>B=</t>
  </si>
  <si>
    <r>
      <t>w</t>
    </r>
    <r>
      <rPr>
        <sz val="6"/>
        <rFont val="Arial"/>
        <family val="2"/>
      </rPr>
      <t>D</t>
    </r>
    <r>
      <rPr>
        <sz val="10"/>
        <rFont val="Symbol"/>
        <family val="1"/>
      </rPr>
      <t>=</t>
    </r>
  </si>
  <si>
    <t>t [s]</t>
  </si>
  <si>
    <t>time step</t>
  </si>
  <si>
    <t>s</t>
  </si>
  <si>
    <r>
      <t>v</t>
    </r>
    <r>
      <rPr>
        <sz val="6"/>
        <rFont val="Arial"/>
        <family val="2"/>
      </rPr>
      <t>0</t>
    </r>
    <r>
      <rPr>
        <sz val="10"/>
        <rFont val="Arial"/>
        <family val="0"/>
      </rPr>
      <t>(t) [m]</t>
    </r>
  </si>
  <si>
    <r>
      <t>v</t>
    </r>
    <r>
      <rPr>
        <sz val="6"/>
        <rFont val="Arial"/>
        <family val="2"/>
      </rPr>
      <t>p</t>
    </r>
    <r>
      <rPr>
        <sz val="10"/>
        <rFont val="Arial"/>
        <family val="0"/>
      </rPr>
      <t>(t) [m]</t>
    </r>
  </si>
  <si>
    <t>1/s</t>
  </si>
  <si>
    <t>Integration constants</t>
  </si>
  <si>
    <t>v=</t>
  </si>
  <si>
    <t>m</t>
  </si>
  <si>
    <r>
      <t>w</t>
    </r>
    <r>
      <rPr>
        <sz val="10"/>
        <rFont val="Symbol"/>
        <family val="1"/>
      </rPr>
      <t>=</t>
    </r>
  </si>
  <si>
    <t>rad</t>
  </si>
  <si>
    <t>F=</t>
  </si>
  <si>
    <t>N</t>
  </si>
  <si>
    <t>K=</t>
  </si>
  <si>
    <t>m=</t>
  </si>
  <si>
    <r>
      <t>T</t>
    </r>
    <r>
      <rPr>
        <sz val="6"/>
        <rFont val="Arial"/>
        <family val="2"/>
      </rPr>
      <t>d</t>
    </r>
    <r>
      <rPr>
        <sz val="10"/>
        <rFont val="Arial"/>
        <family val="0"/>
      </rPr>
      <t>=</t>
    </r>
  </si>
  <si>
    <t>N/m</t>
  </si>
  <si>
    <t>kg</t>
  </si>
  <si>
    <t>Hz</t>
  </si>
  <si>
    <r>
      <t>f</t>
    </r>
    <r>
      <rPr>
        <sz val="6"/>
        <rFont val="Arial"/>
        <family val="2"/>
      </rPr>
      <t>0</t>
    </r>
    <r>
      <rPr>
        <sz val="10"/>
        <rFont val="Arial"/>
        <family val="0"/>
      </rPr>
      <t>=</t>
    </r>
  </si>
  <si>
    <r>
      <t>T</t>
    </r>
    <r>
      <rPr>
        <sz val="6"/>
        <rFont val="Arial"/>
        <family val="2"/>
      </rPr>
      <t>0</t>
    </r>
    <r>
      <rPr>
        <sz val="10"/>
        <rFont val="Arial"/>
        <family val="0"/>
      </rPr>
      <t>=</t>
    </r>
  </si>
  <si>
    <t>v(0)=</t>
  </si>
  <si>
    <t>v'(0)=</t>
  </si>
  <si>
    <t>m/s</t>
  </si>
  <si>
    <r>
      <t>v</t>
    </r>
    <r>
      <rPr>
        <sz val="10"/>
        <rFont val="Arial"/>
        <family val="0"/>
      </rPr>
      <t>(t) [m]</t>
    </r>
  </si>
  <si>
    <r>
      <t>b</t>
    </r>
    <r>
      <rPr>
        <sz val="10"/>
        <rFont val="Arial"/>
        <family val="0"/>
      </rPr>
      <t>=</t>
    </r>
  </si>
  <si>
    <r>
      <t>j</t>
    </r>
    <r>
      <rPr>
        <sz val="10"/>
        <rFont val="Arial"/>
        <family val="0"/>
      </rPr>
      <t>=</t>
    </r>
  </si>
  <si>
    <t>Harmonic excitation</t>
  </si>
  <si>
    <t>Damping</t>
  </si>
  <si>
    <t xml:space="preserve">Free damped vibration </t>
  </si>
  <si>
    <t>I=</t>
  </si>
  <si>
    <t>m4</t>
  </si>
  <si>
    <t>E=</t>
  </si>
  <si>
    <t>Pa</t>
  </si>
  <si>
    <t>EI=</t>
  </si>
  <si>
    <r>
      <t>d</t>
    </r>
    <r>
      <rPr>
        <sz val="10"/>
        <rFont val="Arial"/>
        <family val="0"/>
      </rPr>
      <t>=</t>
    </r>
  </si>
  <si>
    <t>M</t>
  </si>
  <si>
    <r>
      <t>K=1/</t>
    </r>
    <r>
      <rPr>
        <sz val="10"/>
        <rFont val="Symbol"/>
        <family val="1"/>
      </rPr>
      <t>d=</t>
    </r>
  </si>
  <si>
    <r>
      <t>r</t>
    </r>
    <r>
      <rPr>
        <sz val="10"/>
        <rFont val="Arial"/>
        <family val="0"/>
      </rPr>
      <t>=</t>
    </r>
  </si>
  <si>
    <t>kg/m3</t>
  </si>
  <si>
    <t>SDOF</t>
  </si>
  <si>
    <t>EI</t>
  </si>
  <si>
    <t>Nm^2</t>
  </si>
  <si>
    <t>section</t>
  </si>
  <si>
    <t>Cross</t>
  </si>
  <si>
    <t>Wood</t>
  </si>
  <si>
    <r>
      <t>L</t>
    </r>
    <r>
      <rPr>
        <sz val="6"/>
        <rFont val="Arial"/>
        <family val="2"/>
      </rPr>
      <t>0</t>
    </r>
    <r>
      <rPr>
        <sz val="10"/>
        <rFont val="Arial"/>
        <family val="0"/>
      </rPr>
      <t>=0,9*L</t>
    </r>
  </si>
  <si>
    <t>T=</t>
  </si>
  <si>
    <t>m^2</t>
  </si>
  <si>
    <t>m_added=</t>
  </si>
  <si>
    <t>m_struct=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</si>
</sst>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E+00"/>
  </numFmts>
  <fonts count="44">
    <font>
      <sz val="10"/>
      <name val="Arial"/>
      <family val="0"/>
    </font>
    <font>
      <sz val="10"/>
      <name val="Symbol"/>
      <family val="1"/>
    </font>
    <font>
      <sz val="6"/>
      <name val="Symbol"/>
      <family val="1"/>
    </font>
    <font>
      <sz val="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.25"/>
      <color indexed="8"/>
      <name val="Arial"/>
      <family val="0"/>
    </font>
    <font>
      <sz val="15.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right"/>
    </xf>
    <xf numFmtId="1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11" fontId="0" fillId="34" borderId="0" xfId="0" applyNumberFormat="1" applyFill="1" applyAlignment="1">
      <alignment/>
    </xf>
    <xf numFmtId="11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5475"/>
          <c:w val="0.9855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List1!$B$10</c:f>
              <c:strCache>
                <c:ptCount val="1"/>
                <c:pt idx="0">
                  <c:v>v0(t) [m]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List1!$A$11:$A$506</c:f>
              <c:numCache/>
            </c:numRef>
          </c:xVal>
          <c:yVal>
            <c:numRef>
              <c:f>List1!$B$11:$B$406</c:f>
              <c:numCache/>
            </c:numRef>
          </c:yVal>
          <c:smooth val="0"/>
        </c:ser>
        <c:ser>
          <c:idx val="1"/>
          <c:order val="1"/>
          <c:tx>
            <c:strRef>
              <c:f>List1!$C$10</c:f>
              <c:strCache>
                <c:ptCount val="1"/>
                <c:pt idx="0">
                  <c:v>vp(t) [m]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List1!$A$11:$A$506</c:f>
              <c:numCache/>
            </c:numRef>
          </c:xVal>
          <c:yVal>
            <c:numRef>
              <c:f>List1!$C$11:$C$506</c:f>
              <c:numCache/>
            </c:numRef>
          </c:yVal>
          <c:smooth val="0"/>
        </c:ser>
        <c:ser>
          <c:idx val="2"/>
          <c:order val="2"/>
          <c:tx>
            <c:strRef>
              <c:f>List1!$D$10</c:f>
              <c:strCache>
                <c:ptCount val="1"/>
                <c:pt idx="0">
                  <c:v>v(t) [m]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List1!$A$11:$A$506</c:f>
              <c:numCache/>
            </c:numRef>
          </c:xVal>
          <c:yVal>
            <c:numRef>
              <c:f>List1!$D$11:$D$506</c:f>
              <c:numCache/>
            </c:numRef>
          </c:yVal>
          <c:smooth val="0"/>
        </c:ser>
        <c:axId val="37233831"/>
        <c:axId val="66669024"/>
      </c:scatterChart>
      <c:valAx>
        <c:axId val="37233831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69024"/>
        <c:crosses val="autoZero"/>
        <c:crossBetween val="midCat"/>
        <c:dispUnits/>
        <c:majorUnit val="1"/>
        <c:minorUnit val="0.1"/>
      </c:valAx>
      <c:valAx>
        <c:axId val="66669024"/>
        <c:scaling>
          <c:orientation val="minMax"/>
          <c:max val="0.08000000000000002"/>
          <c:min val="-0.08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3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10125"/>
          <c:w val="0.660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2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.wmf" /><Relationship Id="rId8" Type="http://schemas.openxmlformats.org/officeDocument/2006/relationships/image" Target="../media/image7.wmf" /><Relationship Id="rId9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8</xdr:row>
      <xdr:rowOff>19050</xdr:rowOff>
    </xdr:from>
    <xdr:to>
      <xdr:col>16</xdr:col>
      <xdr:colOff>266700</xdr:colOff>
      <xdr:row>34</xdr:row>
      <xdr:rowOff>104775</xdr:rowOff>
    </xdr:to>
    <xdr:graphicFrame>
      <xdr:nvGraphicFramePr>
        <xdr:cNvPr id="1" name="Graf 1"/>
        <xdr:cNvGraphicFramePr/>
      </xdr:nvGraphicFramePr>
      <xdr:xfrm>
        <a:off x="2009775" y="1333500"/>
        <a:ext cx="65817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466725</xdr:colOff>
      <xdr:row>3</xdr:row>
      <xdr:rowOff>57150</xdr:rowOff>
    </xdr:from>
    <xdr:to>
      <xdr:col>19</xdr:col>
      <xdr:colOff>542925</xdr:colOff>
      <xdr:row>14</xdr:row>
      <xdr:rowOff>9525</xdr:rowOff>
    </xdr:to>
    <xdr:sp>
      <xdr:nvSpPr>
        <xdr:cNvPr id="2" name="Rectangle 18"/>
        <xdr:cNvSpPr>
          <a:spLocks/>
        </xdr:cNvSpPr>
      </xdr:nvSpPr>
      <xdr:spPr>
        <a:xfrm>
          <a:off x="10239375" y="552450"/>
          <a:ext cx="857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104775</xdr:rowOff>
    </xdr:from>
    <xdr:to>
      <xdr:col>20</xdr:col>
      <xdr:colOff>209550</xdr:colOff>
      <xdr:row>14</xdr:row>
      <xdr:rowOff>95250</xdr:rowOff>
    </xdr:to>
    <xdr:sp>
      <xdr:nvSpPr>
        <xdr:cNvPr id="3" name="Rectangle 17" descr="Tmavý šikmo nadol"/>
        <xdr:cNvSpPr>
          <a:spLocks/>
        </xdr:cNvSpPr>
      </xdr:nvSpPr>
      <xdr:spPr>
        <a:xfrm>
          <a:off x="9963150" y="2390775"/>
          <a:ext cx="638175" cy="15240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</xdr:row>
      <xdr:rowOff>47625</xdr:rowOff>
    </xdr:from>
    <xdr:to>
      <xdr:col>19</xdr:col>
      <xdr:colOff>66675</xdr:colOff>
      <xdr:row>13</xdr:row>
      <xdr:rowOff>114300</xdr:rowOff>
    </xdr:to>
    <xdr:sp>
      <xdr:nvSpPr>
        <xdr:cNvPr id="4" name="Line 19"/>
        <xdr:cNvSpPr>
          <a:spLocks/>
        </xdr:cNvSpPr>
      </xdr:nvSpPr>
      <xdr:spPr>
        <a:xfrm>
          <a:off x="9839325" y="5429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3</xdr:row>
      <xdr:rowOff>57150</xdr:rowOff>
    </xdr:from>
    <xdr:to>
      <xdr:col>19</xdr:col>
      <xdr:colOff>542925</xdr:colOff>
      <xdr:row>8</xdr:row>
      <xdr:rowOff>171450</xdr:rowOff>
    </xdr:to>
    <xdr:sp>
      <xdr:nvSpPr>
        <xdr:cNvPr id="5" name="Rectangle 20"/>
        <xdr:cNvSpPr>
          <a:spLocks/>
        </xdr:cNvSpPr>
      </xdr:nvSpPr>
      <xdr:spPr>
        <a:xfrm>
          <a:off x="10239375" y="552450"/>
          <a:ext cx="85725" cy="933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16</xdr:row>
      <xdr:rowOff>28575</xdr:rowOff>
    </xdr:from>
    <xdr:to>
      <xdr:col>19</xdr:col>
      <xdr:colOff>447675</xdr:colOff>
      <xdr:row>16</xdr:row>
      <xdr:rowOff>142875</xdr:rowOff>
    </xdr:to>
    <xdr:sp>
      <xdr:nvSpPr>
        <xdr:cNvPr id="6" name="Rectangle 21"/>
        <xdr:cNvSpPr>
          <a:spLocks/>
        </xdr:cNvSpPr>
      </xdr:nvSpPr>
      <xdr:spPr>
        <a:xfrm>
          <a:off x="9829800" y="2800350"/>
          <a:ext cx="3905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4</xdr:row>
      <xdr:rowOff>66675</xdr:rowOff>
    </xdr:from>
    <xdr:to>
      <xdr:col>21</xdr:col>
      <xdr:colOff>371475</xdr:colOff>
      <xdr:row>4</xdr:row>
      <xdr:rowOff>66675</xdr:rowOff>
    </xdr:to>
    <xdr:sp>
      <xdr:nvSpPr>
        <xdr:cNvPr id="7" name="Line 23"/>
        <xdr:cNvSpPr>
          <a:spLocks/>
        </xdr:cNvSpPr>
      </xdr:nvSpPr>
      <xdr:spPr>
        <a:xfrm flipV="1">
          <a:off x="11087100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3</xdr:row>
      <xdr:rowOff>28575</xdr:rowOff>
    </xdr:from>
    <xdr:to>
      <xdr:col>19</xdr:col>
      <xdr:colOff>19050</xdr:colOff>
      <xdr:row>3</xdr:row>
      <xdr:rowOff>28575</xdr:rowOff>
    </xdr:to>
    <xdr:sp>
      <xdr:nvSpPr>
        <xdr:cNvPr id="8" name="Line 24"/>
        <xdr:cNvSpPr>
          <a:spLocks/>
        </xdr:cNvSpPr>
      </xdr:nvSpPr>
      <xdr:spPr>
        <a:xfrm>
          <a:off x="8982075" y="5238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85725</xdr:rowOff>
    </xdr:from>
    <xdr:to>
      <xdr:col>17</xdr:col>
      <xdr:colOff>400050</xdr:colOff>
      <xdr:row>13</xdr:row>
      <xdr:rowOff>104775</xdr:rowOff>
    </xdr:to>
    <xdr:sp>
      <xdr:nvSpPr>
        <xdr:cNvPr id="9" name="Freeform 25" descr="Svetlý vodorovný"/>
        <xdr:cNvSpPr>
          <a:spLocks/>
        </xdr:cNvSpPr>
      </xdr:nvSpPr>
      <xdr:spPr>
        <a:xfrm>
          <a:off x="8715375" y="581025"/>
          <a:ext cx="361950" cy="1809750"/>
        </a:xfrm>
        <a:custGeom>
          <a:pathLst>
            <a:path h="190" w="38">
              <a:moveTo>
                <a:pt x="38" y="190"/>
              </a:moveTo>
              <a:lnTo>
                <a:pt x="38" y="0"/>
              </a:lnTo>
              <a:lnTo>
                <a:pt x="0" y="190"/>
              </a:lnTo>
              <a:lnTo>
                <a:pt x="38" y="190"/>
              </a:lnTo>
              <a:close/>
            </a:path>
          </a:pathLst>
        </a:cu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4</xdr:row>
      <xdr:rowOff>85725</xdr:rowOff>
    </xdr:from>
    <xdr:to>
      <xdr:col>21</xdr:col>
      <xdr:colOff>400050</xdr:colOff>
      <xdr:row>13</xdr:row>
      <xdr:rowOff>123825</xdr:rowOff>
    </xdr:to>
    <xdr:grpSp>
      <xdr:nvGrpSpPr>
        <xdr:cNvPr id="10" name="Group 35"/>
        <xdr:cNvGrpSpPr>
          <a:grpSpLocks/>
        </xdr:cNvGrpSpPr>
      </xdr:nvGrpSpPr>
      <xdr:grpSpPr>
        <a:xfrm>
          <a:off x="10934700" y="742950"/>
          <a:ext cx="476250" cy="1666875"/>
          <a:chOff x="1177" y="59"/>
          <a:chExt cx="51" cy="194"/>
        </a:xfrm>
        <a:solidFill>
          <a:srgbClr val="FFFFFF"/>
        </a:solidFill>
      </xdr:grpSpPr>
      <xdr:sp>
        <xdr:nvSpPr>
          <xdr:cNvPr id="11" name="Freeform 22"/>
          <xdr:cNvSpPr>
            <a:spLocks/>
          </xdr:cNvSpPr>
        </xdr:nvSpPr>
        <xdr:spPr>
          <a:xfrm>
            <a:off x="1177" y="59"/>
            <a:ext cx="51" cy="193"/>
          </a:xfrm>
          <a:custGeom>
            <a:pathLst>
              <a:path h="193" w="51">
                <a:moveTo>
                  <a:pt x="0" y="193"/>
                </a:moveTo>
                <a:cubicBezTo>
                  <a:pt x="0" y="184"/>
                  <a:pt x="1" y="156"/>
                  <a:pt x="3" y="137"/>
                </a:cubicBezTo>
                <a:cubicBezTo>
                  <a:pt x="5" y="118"/>
                  <a:pt x="11" y="94"/>
                  <a:pt x="15" y="77"/>
                </a:cubicBezTo>
                <a:cubicBezTo>
                  <a:pt x="19" y="60"/>
                  <a:pt x="23" y="50"/>
                  <a:pt x="29" y="37"/>
                </a:cubicBezTo>
                <a:cubicBezTo>
                  <a:pt x="35" y="24"/>
                  <a:pt x="46" y="8"/>
                  <a:pt x="51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7"/>
          <xdr:cNvSpPr>
            <a:spLocks/>
          </xdr:cNvSpPr>
        </xdr:nvSpPr>
        <xdr:spPr>
          <a:xfrm flipV="1">
            <a:off x="1177" y="66"/>
            <a:ext cx="2" cy="18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4</xdr:row>
      <xdr:rowOff>28575</xdr:rowOff>
    </xdr:from>
    <xdr:to>
      <xdr:col>21</xdr:col>
      <xdr:colOff>28575</xdr:colOff>
      <xdr:row>5</xdr:row>
      <xdr:rowOff>38100</xdr:rowOff>
    </xdr:to>
    <xdr:sp>
      <xdr:nvSpPr>
        <xdr:cNvPr id="13" name="Oval 26" descr="Široký šikmo nadol"/>
        <xdr:cNvSpPr>
          <a:spLocks/>
        </xdr:cNvSpPr>
      </xdr:nvSpPr>
      <xdr:spPr>
        <a:xfrm>
          <a:off x="10858500" y="685800"/>
          <a:ext cx="180975" cy="171450"/>
        </a:xfrm>
        <a:prstGeom prst="ellipse">
          <a:avLst/>
        </a:prstGeom>
        <a:pattFill prst="wdDnDiag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13</xdr:row>
      <xdr:rowOff>104775</xdr:rowOff>
    </xdr:from>
    <xdr:to>
      <xdr:col>21</xdr:col>
      <xdr:colOff>257175</xdr:colOff>
      <xdr:row>14</xdr:row>
      <xdr:rowOff>95250</xdr:rowOff>
    </xdr:to>
    <xdr:sp>
      <xdr:nvSpPr>
        <xdr:cNvPr id="14" name="Rectangle 28" descr="Tmavý šikmo nadol"/>
        <xdr:cNvSpPr>
          <a:spLocks/>
        </xdr:cNvSpPr>
      </xdr:nvSpPr>
      <xdr:spPr>
        <a:xfrm>
          <a:off x="10639425" y="2390775"/>
          <a:ext cx="628650" cy="15240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19050</xdr:rowOff>
    </xdr:from>
    <xdr:to>
      <xdr:col>9</xdr:col>
      <xdr:colOff>276225</xdr:colOff>
      <xdr:row>15</xdr:row>
      <xdr:rowOff>47625</xdr:rowOff>
    </xdr:to>
    <xdr:grpSp>
      <xdr:nvGrpSpPr>
        <xdr:cNvPr id="15" name="Group 34"/>
        <xdr:cNvGrpSpPr>
          <a:grpSpLocks/>
        </xdr:cNvGrpSpPr>
      </xdr:nvGrpSpPr>
      <xdr:grpSpPr>
        <a:xfrm>
          <a:off x="4448175" y="2305050"/>
          <a:ext cx="581025" cy="352425"/>
          <a:chOff x="365" y="648"/>
          <a:chExt cx="103" cy="38"/>
        </a:xfrm>
        <a:solidFill>
          <a:srgbClr val="FFFFFF"/>
        </a:solidFill>
      </xdr:grpSpPr>
      <xdr:grpSp>
        <xdr:nvGrpSpPr>
          <xdr:cNvPr id="16" name="Group 33"/>
          <xdr:cNvGrpSpPr>
            <a:grpSpLocks/>
          </xdr:cNvGrpSpPr>
        </xdr:nvGrpSpPr>
        <xdr:grpSpPr>
          <a:xfrm>
            <a:off x="365" y="653"/>
            <a:ext cx="99" cy="33"/>
            <a:chOff x="355" y="644"/>
            <a:chExt cx="99" cy="33"/>
          </a:xfrm>
          <a:solidFill>
            <a:srgbClr val="FFFFFF"/>
          </a:solidFill>
        </xdr:grpSpPr>
        <xdr:sp>
          <xdr:nvSpPr>
            <xdr:cNvPr id="17" name="Line 29"/>
            <xdr:cNvSpPr>
              <a:spLocks/>
            </xdr:cNvSpPr>
          </xdr:nvSpPr>
          <xdr:spPr>
            <a:xfrm>
              <a:off x="355" y="663"/>
              <a:ext cx="9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30"/>
            <xdr:cNvSpPr>
              <a:spLocks/>
            </xdr:cNvSpPr>
          </xdr:nvSpPr>
          <xdr:spPr>
            <a:xfrm flipV="1">
              <a:off x="357" y="645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31"/>
            <xdr:cNvSpPr>
              <a:spLocks/>
            </xdr:cNvSpPr>
          </xdr:nvSpPr>
          <xdr:spPr>
            <a:xfrm flipV="1">
              <a:off x="452" y="644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Text Box 32"/>
          <xdr:cNvSpPr txBox="1">
            <a:spLocks noChangeArrowheads="1"/>
          </xdr:cNvSpPr>
        </xdr:nvSpPr>
        <xdr:spPr>
          <a:xfrm>
            <a:off x="387" y="648"/>
            <a:ext cx="8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Td</a:t>
            </a:r>
          </a:p>
        </xdr:txBody>
      </xdr:sp>
    </xdr:grpSp>
    <xdr:clientData/>
  </xdr:twoCellAnchor>
  <xdr:twoCellAnchor>
    <xdr:from>
      <xdr:col>21</xdr:col>
      <xdr:colOff>542925</xdr:colOff>
      <xdr:row>4</xdr:row>
      <xdr:rowOff>57150</xdr:rowOff>
    </xdr:from>
    <xdr:to>
      <xdr:col>21</xdr:col>
      <xdr:colOff>542925</xdr:colOff>
      <xdr:row>13</xdr:row>
      <xdr:rowOff>95250</xdr:rowOff>
    </xdr:to>
    <xdr:sp>
      <xdr:nvSpPr>
        <xdr:cNvPr id="21" name="Line 36"/>
        <xdr:cNvSpPr>
          <a:spLocks/>
        </xdr:cNvSpPr>
      </xdr:nvSpPr>
      <xdr:spPr>
        <a:xfrm>
          <a:off x="11553825" y="7143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3"/>
  <sheetViews>
    <sheetView tabSelected="1" zoomScalePageLayoutView="0" workbookViewId="0" topLeftCell="A1">
      <selection activeCell="S35" sqref="S35"/>
    </sheetView>
  </sheetViews>
  <sheetFormatPr defaultColWidth="9.140625" defaultRowHeight="12.75"/>
  <cols>
    <col min="1" max="1" width="5.28125" style="0" customWidth="1"/>
    <col min="2" max="2" width="9.28125" style="0" bestFit="1" customWidth="1"/>
    <col min="3" max="4" width="8.28125" style="0" customWidth="1"/>
    <col min="5" max="5" width="14.7109375" style="0" customWidth="1"/>
    <col min="6" max="7" width="5.28125" style="0" customWidth="1"/>
    <col min="8" max="8" width="5.8515625" style="0" customWidth="1"/>
    <col min="9" max="9" width="9.00390625" style="0" customWidth="1"/>
    <col min="10" max="10" width="7.00390625" style="0" customWidth="1"/>
    <col min="11" max="11" width="9.28125" style="0" bestFit="1" customWidth="1"/>
    <col min="12" max="13" width="5.28125" style="0" customWidth="1"/>
    <col min="14" max="14" width="10.7109375" style="0" customWidth="1"/>
    <col min="15" max="15" width="6.8515625" style="0" customWidth="1"/>
    <col min="17" max="17" width="5.28125" style="0" customWidth="1"/>
    <col min="19" max="19" width="7.28125" style="0" customWidth="1"/>
    <col min="20" max="21" width="9.28125" style="0" bestFit="1" customWidth="1"/>
    <col min="22" max="22" width="9.421875" style="0" bestFit="1" customWidth="1"/>
    <col min="24" max="24" width="6.57421875" style="0" customWidth="1"/>
  </cols>
  <sheetData>
    <row r="1" spans="1:21" ht="13.5" thickBot="1">
      <c r="A1" s="17" t="s">
        <v>34</v>
      </c>
      <c r="B1" s="18"/>
      <c r="C1" s="18"/>
      <c r="D1" s="18"/>
      <c r="E1" s="18" t="s">
        <v>33</v>
      </c>
      <c r="F1" s="18"/>
      <c r="G1" s="18"/>
      <c r="H1" s="18"/>
      <c r="I1" s="19"/>
      <c r="J1" s="17" t="s">
        <v>32</v>
      </c>
      <c r="K1" s="18"/>
      <c r="L1" s="18"/>
      <c r="M1" s="18"/>
      <c r="N1" s="18"/>
      <c r="O1" s="18"/>
      <c r="P1" s="18"/>
      <c r="Q1" s="19"/>
      <c r="U1" s="27" t="s">
        <v>45</v>
      </c>
    </row>
    <row r="2" spans="1:17" ht="12.75">
      <c r="A2" s="13" t="s">
        <v>18</v>
      </c>
      <c r="B2" s="38">
        <f>U24</f>
        <v>3053029.3782552076</v>
      </c>
      <c r="C2" s="7" t="s">
        <v>21</v>
      </c>
      <c r="D2" s="8" t="s">
        <v>0</v>
      </c>
      <c r="E2" s="24">
        <v>0.09</v>
      </c>
      <c r="F2" s="7"/>
      <c r="G2" s="26" t="s">
        <v>26</v>
      </c>
      <c r="H2" s="24">
        <v>0</v>
      </c>
      <c r="I2" s="10" t="s">
        <v>13</v>
      </c>
      <c r="J2" s="20" t="s">
        <v>14</v>
      </c>
      <c r="K2" s="25">
        <v>0</v>
      </c>
      <c r="L2" s="4" t="s">
        <v>10</v>
      </c>
      <c r="M2" s="22" t="s">
        <v>30</v>
      </c>
      <c r="N2" s="21">
        <f>K2/B4</f>
        <v>0</v>
      </c>
      <c r="O2" s="4"/>
      <c r="P2" s="4"/>
      <c r="Q2" s="5"/>
    </row>
    <row r="3" spans="1:23" ht="12.75">
      <c r="A3" s="13" t="s">
        <v>19</v>
      </c>
      <c r="B3" s="39">
        <f>U25+U26</f>
        <v>19845</v>
      </c>
      <c r="C3" s="7" t="s">
        <v>22</v>
      </c>
      <c r="D3" s="8" t="s">
        <v>4</v>
      </c>
      <c r="E3" s="9">
        <f>B4*SQRT(1-E2^2)</f>
        <v>12.353041066775713</v>
      </c>
      <c r="F3" s="7" t="s">
        <v>10</v>
      </c>
      <c r="G3" s="26" t="s">
        <v>27</v>
      </c>
      <c r="H3" s="24">
        <v>1</v>
      </c>
      <c r="I3" s="10" t="s">
        <v>28</v>
      </c>
      <c r="J3" s="13" t="s">
        <v>16</v>
      </c>
      <c r="K3" s="23">
        <v>0</v>
      </c>
      <c r="L3" s="7" t="s">
        <v>17</v>
      </c>
      <c r="M3" s="7"/>
      <c r="N3" s="7"/>
      <c r="O3" s="7"/>
      <c r="P3" s="7"/>
      <c r="Q3" s="10"/>
      <c r="R3" s="27" t="s">
        <v>16</v>
      </c>
      <c r="S3">
        <v>1</v>
      </c>
      <c r="U3" s="30" t="s">
        <v>40</v>
      </c>
      <c r="V3" s="33">
        <f>1/U22*R15*X9/2*2/3*R15</f>
        <v>3.275435235318618E-07</v>
      </c>
      <c r="W3" t="s">
        <v>13</v>
      </c>
    </row>
    <row r="4" spans="1:17" ht="12.75">
      <c r="A4" s="11" t="s">
        <v>1</v>
      </c>
      <c r="B4" s="9">
        <f>SQRT(B2/B3)</f>
        <v>12.403376880412504</v>
      </c>
      <c r="C4" s="7" t="s">
        <v>10</v>
      </c>
      <c r="D4" s="26" t="s">
        <v>20</v>
      </c>
      <c r="E4" s="7">
        <f>2*3.1415/E3</f>
        <v>0.5086196966428393</v>
      </c>
      <c r="F4" s="7" t="s">
        <v>7</v>
      </c>
      <c r="G4" s="7" t="s">
        <v>11</v>
      </c>
      <c r="H4" s="7"/>
      <c r="I4" s="10"/>
      <c r="J4" s="10" t="s">
        <v>52</v>
      </c>
      <c r="K4" s="32" t="e">
        <f>2*PI()/K2</f>
        <v>#DIV/0!</v>
      </c>
      <c r="L4" s="7" t="s">
        <v>7</v>
      </c>
      <c r="M4" s="12" t="s">
        <v>12</v>
      </c>
      <c r="N4" s="9">
        <f>K3/B2*1/SQRT((1-N2^2)^2+(2*E2*N2)^2)</f>
        <v>0</v>
      </c>
      <c r="O4" s="7" t="s">
        <v>13</v>
      </c>
      <c r="P4" s="7"/>
      <c r="Q4" s="10"/>
    </row>
    <row r="5" spans="1:17" ht="12.75">
      <c r="A5" s="13" t="s">
        <v>24</v>
      </c>
      <c r="B5" s="9">
        <f>B4/(2*PI())</f>
        <v>1.9740587415493824</v>
      </c>
      <c r="C5" s="7" t="s">
        <v>23</v>
      </c>
      <c r="D5" s="7"/>
      <c r="F5" s="7"/>
      <c r="H5" s="26" t="s">
        <v>2</v>
      </c>
      <c r="I5" s="9">
        <f>H2-N4*SIN(N6)</f>
        <v>0</v>
      </c>
      <c r="J5" s="6"/>
      <c r="K5" s="7"/>
      <c r="L5" s="7"/>
      <c r="M5" s="7"/>
      <c r="N5" s="7"/>
      <c r="O5" s="7"/>
      <c r="P5" s="7"/>
      <c r="Q5" s="10"/>
    </row>
    <row r="6" spans="1:17" ht="12.75">
      <c r="A6" s="13" t="s">
        <v>25</v>
      </c>
      <c r="B6" s="9">
        <f>1/B5</f>
        <v>0.5065705386330746</v>
      </c>
      <c r="C6" s="7" t="s">
        <v>7</v>
      </c>
      <c r="D6" s="7"/>
      <c r="F6" s="7"/>
      <c r="H6" s="26" t="s">
        <v>3</v>
      </c>
      <c r="I6" s="9">
        <f>(H3+E2*B4*I5-N4*K2*COS(N6))/E3</f>
        <v>0.08095172634773824</v>
      </c>
      <c r="J6" s="6"/>
      <c r="K6" s="7"/>
      <c r="L6" s="7"/>
      <c r="M6" s="8" t="s">
        <v>31</v>
      </c>
      <c r="N6" s="9">
        <f>ATAN(2*E2*N2/(1-N2^2))</f>
        <v>0</v>
      </c>
      <c r="O6" s="7" t="s">
        <v>15</v>
      </c>
      <c r="P6" s="7"/>
      <c r="Q6" s="10"/>
    </row>
    <row r="7" spans="1:17" ht="12.75">
      <c r="A7" s="13"/>
      <c r="C7" s="7"/>
      <c r="D7" s="7"/>
      <c r="E7" s="7"/>
      <c r="F7" s="7"/>
      <c r="J7" s="6"/>
      <c r="L7" s="7"/>
      <c r="M7" s="7"/>
      <c r="N7" s="7"/>
      <c r="O7" s="7"/>
      <c r="P7" s="7"/>
      <c r="Q7" s="10"/>
    </row>
    <row r="8" spans="1:21" ht="13.5" thickBot="1">
      <c r="A8" s="14"/>
      <c r="B8" s="15"/>
      <c r="C8" s="15"/>
      <c r="D8" s="15"/>
      <c r="E8" s="15"/>
      <c r="F8" s="15"/>
      <c r="G8" s="15"/>
      <c r="H8" s="15"/>
      <c r="I8" s="16"/>
      <c r="J8" s="14"/>
      <c r="K8" s="15"/>
      <c r="L8" s="15"/>
      <c r="M8" s="15"/>
      <c r="N8" s="15"/>
      <c r="O8" s="15"/>
      <c r="P8" s="15"/>
      <c r="Q8" s="16"/>
      <c r="R8" t="s">
        <v>41</v>
      </c>
      <c r="U8" s="31" t="s">
        <v>46</v>
      </c>
    </row>
    <row r="9" spans="1:24" ht="25.5">
      <c r="A9" s="3" t="s">
        <v>6</v>
      </c>
      <c r="B9" s="1">
        <v>0.02</v>
      </c>
      <c r="S9" s="35">
        <v>16</v>
      </c>
      <c r="T9" t="s">
        <v>13</v>
      </c>
      <c r="W9" s="27" t="s">
        <v>51</v>
      </c>
      <c r="X9">
        <f>0.9*S9</f>
        <v>14.4</v>
      </c>
    </row>
    <row r="10" spans="1:4" ht="12.75">
      <c r="A10" t="s">
        <v>5</v>
      </c>
      <c r="B10" s="2" t="s">
        <v>8</v>
      </c>
      <c r="C10" s="2" t="s">
        <v>9</v>
      </c>
      <c r="D10" t="s">
        <v>29</v>
      </c>
    </row>
    <row r="11" spans="1:4" ht="12.75">
      <c r="A11" s="2">
        <v>0</v>
      </c>
      <c r="B11" s="2">
        <f aca="true" t="shared" si="0" ref="B11:B74">EXP(-$E$2*$B$4*A11)*($I$5*COS($E$3*A11)+$I$6*SIN($E$3*A11))</f>
        <v>0</v>
      </c>
      <c r="C11" s="2">
        <f aca="true" t="shared" si="1" ref="C11:C74">$N$4*SIN($K$2*A11+$N$6)</f>
        <v>0</v>
      </c>
      <c r="D11" s="2">
        <f>B11+C11</f>
        <v>0</v>
      </c>
    </row>
    <row r="12" spans="1:4" ht="12.75">
      <c r="A12" s="2">
        <f aca="true" t="shared" si="2" ref="A12:A75">A11+$B$9</f>
        <v>0.02</v>
      </c>
      <c r="B12" s="2">
        <f t="shared" si="0"/>
        <v>0.019360061160854005</v>
      </c>
      <c r="C12" s="2">
        <f t="shared" si="1"/>
        <v>0</v>
      </c>
      <c r="D12" s="2">
        <f aca="true" t="shared" si="3" ref="D12:D75">B12+C12</f>
        <v>0.019360061160854005</v>
      </c>
    </row>
    <row r="13" spans="1:4" ht="12.75">
      <c r="A13" s="2">
        <f t="shared" si="2"/>
        <v>0.04</v>
      </c>
      <c r="B13" s="2">
        <f t="shared" si="0"/>
        <v>0.03671546987483419</v>
      </c>
      <c r="C13" s="2">
        <f t="shared" si="1"/>
        <v>0</v>
      </c>
      <c r="D13" s="2">
        <f t="shared" si="3"/>
        <v>0.03671546987483419</v>
      </c>
    </row>
    <row r="14" spans="1:4" ht="12.75">
      <c r="A14" s="2">
        <f t="shared" si="2"/>
        <v>0.06</v>
      </c>
      <c r="B14" s="2">
        <f t="shared" si="0"/>
        <v>0.05111459935852728</v>
      </c>
      <c r="C14" s="2">
        <f t="shared" si="1"/>
        <v>0</v>
      </c>
      <c r="D14" s="2">
        <f t="shared" si="3"/>
        <v>0.05111459935852728</v>
      </c>
    </row>
    <row r="15" spans="1:18" ht="12.75">
      <c r="A15" s="2">
        <f t="shared" si="2"/>
        <v>0.08</v>
      </c>
      <c r="B15" s="2">
        <f t="shared" si="0"/>
        <v>0.06182439002064041</v>
      </c>
      <c r="C15" s="2">
        <f t="shared" si="1"/>
        <v>0</v>
      </c>
      <c r="D15" s="2">
        <f t="shared" si="3"/>
        <v>0.06182439002064041</v>
      </c>
      <c r="R15" s="31">
        <f>S3*X9</f>
        <v>14.4</v>
      </c>
    </row>
    <row r="16" spans="1:4" ht="12.75">
      <c r="A16" s="2">
        <f t="shared" si="2"/>
        <v>0.1</v>
      </c>
      <c r="B16" s="2">
        <f t="shared" si="0"/>
        <v>0.0683646972136669</v>
      </c>
      <c r="C16" s="2">
        <f t="shared" si="1"/>
        <v>0</v>
      </c>
      <c r="D16" s="2">
        <f t="shared" si="3"/>
        <v>0.0683646972136669</v>
      </c>
    </row>
    <row r="17" spans="1:19" ht="12.75">
      <c r="A17" s="2">
        <f t="shared" si="2"/>
        <v>0.12000000000000001</v>
      </c>
      <c r="B17" s="2">
        <f t="shared" si="0"/>
        <v>0.0705259955253313</v>
      </c>
      <c r="C17" s="2">
        <f t="shared" si="1"/>
        <v>0</v>
      </c>
      <c r="D17" s="2">
        <f t="shared" si="3"/>
        <v>0.0705259955253313</v>
      </c>
      <c r="R17" t="s">
        <v>49</v>
      </c>
      <c r="S17" s="35">
        <v>1.05</v>
      </c>
    </row>
    <row r="18" spans="1:20" ht="12.75">
      <c r="A18" s="2">
        <f t="shared" si="2"/>
        <v>0.14</v>
      </c>
      <c r="B18" s="2">
        <f t="shared" si="0"/>
        <v>0.06837010636899062</v>
      </c>
      <c r="C18" s="2">
        <f t="shared" si="1"/>
        <v>0</v>
      </c>
      <c r="D18" s="2">
        <f t="shared" si="3"/>
        <v>0.06837010636899062</v>
      </c>
      <c r="R18" t="s">
        <v>48</v>
      </c>
      <c r="T18" s="36">
        <v>1.05</v>
      </c>
    </row>
    <row r="19" spans="1:22" ht="12.75">
      <c r="A19" s="2">
        <f t="shared" si="2"/>
        <v>0.16</v>
      </c>
      <c r="B19" s="2">
        <f t="shared" si="0"/>
        <v>0.06221464667912857</v>
      </c>
      <c r="C19" s="2">
        <f t="shared" si="1"/>
        <v>0</v>
      </c>
      <c r="D19" s="2">
        <f t="shared" si="3"/>
        <v>0.06221464667912857</v>
      </c>
      <c r="S19" s="29" t="s">
        <v>43</v>
      </c>
      <c r="U19" s="35">
        <v>2500</v>
      </c>
      <c r="V19" t="s">
        <v>44</v>
      </c>
    </row>
    <row r="20" spans="1:22" ht="12.75">
      <c r="A20" s="2">
        <f t="shared" si="2"/>
        <v>0.18</v>
      </c>
      <c r="B20" s="2">
        <f t="shared" si="0"/>
        <v>0.052602840757564544</v>
      </c>
      <c r="C20" s="2">
        <f t="shared" si="1"/>
        <v>0</v>
      </c>
      <c r="D20" s="2">
        <f t="shared" si="3"/>
        <v>0.052602840757564544</v>
      </c>
      <c r="R20" t="s">
        <v>50</v>
      </c>
      <c r="S20" t="s">
        <v>37</v>
      </c>
      <c r="U20" s="37">
        <v>30000000000</v>
      </c>
      <c r="V20" t="s">
        <v>38</v>
      </c>
    </row>
    <row r="21" spans="1:22" ht="12.75">
      <c r="A21" s="2">
        <f t="shared" si="2"/>
        <v>0.19999999999999998</v>
      </c>
      <c r="B21" s="2">
        <f t="shared" si="0"/>
        <v>0.04026114200174567</v>
      </c>
      <c r="C21" s="2">
        <f t="shared" si="1"/>
        <v>0</v>
      </c>
      <c r="D21" s="2">
        <f t="shared" si="3"/>
        <v>0.04026114200174567</v>
      </c>
      <c r="S21" t="s">
        <v>35</v>
      </c>
      <c r="U21">
        <f>1/12*T18*S17^3</f>
        <v>0.1012921875</v>
      </c>
      <c r="V21" t="s">
        <v>36</v>
      </c>
    </row>
    <row r="22" spans="1:22" ht="12.75">
      <c r="A22" s="2">
        <f t="shared" si="2"/>
        <v>0.21999999999999997</v>
      </c>
      <c r="B22" s="2">
        <f t="shared" si="0"/>
        <v>0.02604773429155812</v>
      </c>
      <c r="C22" s="2">
        <f t="shared" si="1"/>
        <v>0</v>
      </c>
      <c r="D22" s="2">
        <f t="shared" si="3"/>
        <v>0.02604773429155812</v>
      </c>
      <c r="S22" t="s">
        <v>39</v>
      </c>
      <c r="U22" s="28">
        <f>U21*U20</f>
        <v>3038765625</v>
      </c>
      <c r="V22" t="s">
        <v>47</v>
      </c>
    </row>
    <row r="23" spans="1:22" ht="12.75">
      <c r="A23" s="2">
        <f t="shared" si="2"/>
        <v>0.23999999999999996</v>
      </c>
      <c r="B23" s="2">
        <f t="shared" si="0"/>
        <v>0.010895394842366742</v>
      </c>
      <c r="C23" s="2">
        <f t="shared" si="1"/>
        <v>0</v>
      </c>
      <c r="D23" s="2">
        <f t="shared" si="3"/>
        <v>0.010895394842366742</v>
      </c>
      <c r="S23" s="34" t="s">
        <v>2</v>
      </c>
      <c r="U23">
        <f>S17*T18</f>
        <v>1.1025</v>
      </c>
      <c r="V23" s="34" t="s">
        <v>53</v>
      </c>
    </row>
    <row r="24" spans="1:22" ht="12.75">
      <c r="A24" s="2">
        <f t="shared" si="2"/>
        <v>0.25999999999999995</v>
      </c>
      <c r="B24" s="2">
        <f t="shared" si="0"/>
        <v>-0.0042476141062959185</v>
      </c>
      <c r="C24" s="2">
        <f t="shared" si="1"/>
        <v>0</v>
      </c>
      <c r="D24" s="2">
        <f t="shared" si="3"/>
        <v>-0.0042476141062959185</v>
      </c>
      <c r="S24" t="s">
        <v>42</v>
      </c>
      <c r="U24" s="28">
        <f>1/V3</f>
        <v>3053029.3782552076</v>
      </c>
      <c r="V24" t="s">
        <v>21</v>
      </c>
    </row>
    <row r="25" spans="1:22" ht="12.75">
      <c r="A25" s="2">
        <f t="shared" si="2"/>
        <v>0.27999999999999997</v>
      </c>
      <c r="B25" s="2">
        <f t="shared" si="0"/>
        <v>-0.01847499952557478</v>
      </c>
      <c r="C25" s="2">
        <f t="shared" si="1"/>
        <v>0</v>
      </c>
      <c r="D25" s="2">
        <f t="shared" si="3"/>
        <v>-0.01847499952557478</v>
      </c>
      <c r="S25" s="34" t="s">
        <v>55</v>
      </c>
      <c r="U25">
        <f>X9/2*S17*T18*U19</f>
        <v>19845</v>
      </c>
      <c r="V25" t="s">
        <v>22</v>
      </c>
    </row>
    <row r="26" spans="1:22" ht="12.75">
      <c r="A26" s="2">
        <f t="shared" si="2"/>
        <v>0.3</v>
      </c>
      <c r="B26" s="2">
        <f t="shared" si="0"/>
        <v>-0.030974869868072647</v>
      </c>
      <c r="C26" s="2">
        <f t="shared" si="1"/>
        <v>0</v>
      </c>
      <c r="D26" s="2">
        <f t="shared" si="3"/>
        <v>-0.030974869868072647</v>
      </c>
      <c r="S26" s="34" t="s">
        <v>54</v>
      </c>
      <c r="U26" s="35">
        <v>0</v>
      </c>
      <c r="V26" t="s">
        <v>22</v>
      </c>
    </row>
    <row r="27" spans="1:4" ht="12.75">
      <c r="A27" s="2">
        <f t="shared" si="2"/>
        <v>0.32</v>
      </c>
      <c r="B27" s="2">
        <f t="shared" si="0"/>
        <v>-0.04107422525671304</v>
      </c>
      <c r="C27" s="2">
        <f t="shared" si="1"/>
        <v>0</v>
      </c>
      <c r="D27" s="2">
        <f t="shared" si="3"/>
        <v>-0.04107422525671304</v>
      </c>
    </row>
    <row r="28" spans="1:4" ht="12.75">
      <c r="A28" s="2">
        <f t="shared" si="2"/>
        <v>0.34</v>
      </c>
      <c r="B28" s="2">
        <f t="shared" si="0"/>
        <v>-0.04827318853403781</v>
      </c>
      <c r="C28" s="2">
        <f t="shared" si="1"/>
        <v>0</v>
      </c>
      <c r="D28" s="2">
        <f t="shared" si="3"/>
        <v>-0.04827318853403781</v>
      </c>
    </row>
    <row r="29" spans="1:4" ht="12.75">
      <c r="A29" s="2">
        <f t="shared" si="2"/>
        <v>0.36000000000000004</v>
      </c>
      <c r="B29" s="2">
        <f t="shared" si="0"/>
        <v>-0.05226737557469565</v>
      </c>
      <c r="C29" s="2">
        <f t="shared" si="1"/>
        <v>0</v>
      </c>
      <c r="D29" s="2">
        <f t="shared" si="3"/>
        <v>-0.05226737557469565</v>
      </c>
    </row>
    <row r="30" spans="1:4" ht="12.75">
      <c r="A30" s="2">
        <f t="shared" si="2"/>
        <v>0.38000000000000006</v>
      </c>
      <c r="B30" s="2">
        <f t="shared" si="0"/>
        <v>-0.052957583377171255</v>
      </c>
      <c r="C30" s="2">
        <f t="shared" si="1"/>
        <v>0</v>
      </c>
      <c r="D30" s="2">
        <f t="shared" si="3"/>
        <v>-0.052957583377171255</v>
      </c>
    </row>
    <row r="31" spans="1:4" ht="12.75">
      <c r="A31" s="2">
        <f t="shared" si="2"/>
        <v>0.4000000000000001</v>
      </c>
      <c r="B31" s="2">
        <f t="shared" si="0"/>
        <v>-0.050446769683659555</v>
      </c>
      <c r="C31" s="2">
        <f t="shared" si="1"/>
        <v>0</v>
      </c>
      <c r="D31" s="2">
        <f t="shared" si="3"/>
        <v>-0.050446769683659555</v>
      </c>
    </row>
    <row r="32" spans="1:4" ht="12.75">
      <c r="A32" s="2">
        <f t="shared" si="2"/>
        <v>0.4200000000000001</v>
      </c>
      <c r="B32" s="2">
        <f t="shared" si="0"/>
        <v>-0.04502505995389208</v>
      </c>
      <c r="C32" s="2">
        <f t="shared" si="1"/>
        <v>0</v>
      </c>
      <c r="D32" s="2">
        <f t="shared" si="3"/>
        <v>-0.04502505995389208</v>
      </c>
    </row>
    <row r="33" spans="1:4" ht="12.75">
      <c r="A33" s="2">
        <f t="shared" si="2"/>
        <v>0.4400000000000001</v>
      </c>
      <c r="B33" s="2">
        <f t="shared" si="0"/>
        <v>-0.03714420225759312</v>
      </c>
      <c r="C33" s="2">
        <f t="shared" si="1"/>
        <v>0</v>
      </c>
      <c r="D33" s="2">
        <f t="shared" si="3"/>
        <v>-0.03714420225759312</v>
      </c>
    </row>
    <row r="34" spans="1:4" ht="12.75">
      <c r="A34" s="2">
        <f t="shared" si="2"/>
        <v>0.46000000000000013</v>
      </c>
      <c r="B34" s="2">
        <f t="shared" si="0"/>
        <v>-0.027383460429104906</v>
      </c>
      <c r="C34" s="2">
        <f t="shared" si="1"/>
        <v>0</v>
      </c>
      <c r="D34" s="2">
        <f t="shared" si="3"/>
        <v>-0.027383460429104906</v>
      </c>
    </row>
    <row r="35" spans="1:4" ht="12.75">
      <c r="A35" s="2">
        <f t="shared" si="2"/>
        <v>0.48000000000000015</v>
      </c>
      <c r="B35" s="2">
        <f t="shared" si="0"/>
        <v>-0.016409361550879124</v>
      </c>
      <c r="C35" s="2">
        <f t="shared" si="1"/>
        <v>0</v>
      </c>
      <c r="D35" s="2">
        <f t="shared" si="3"/>
        <v>-0.016409361550879124</v>
      </c>
    </row>
    <row r="36" spans="1:4" ht="12.75">
      <c r="A36" s="2">
        <f t="shared" si="2"/>
        <v>0.5000000000000001</v>
      </c>
      <c r="B36" s="2">
        <f t="shared" si="0"/>
        <v>-0.004931976300351483</v>
      </c>
      <c r="C36" s="2">
        <f t="shared" si="1"/>
        <v>0</v>
      </c>
      <c r="D36" s="2">
        <f t="shared" si="3"/>
        <v>-0.004931976300351483</v>
      </c>
    </row>
    <row r="37" spans="1:4" ht="12.75">
      <c r="A37" s="2">
        <f t="shared" si="2"/>
        <v>0.5200000000000001</v>
      </c>
      <c r="B37" s="2">
        <f t="shared" si="0"/>
        <v>0.00633949867893826</v>
      </c>
      <c r="C37" s="2">
        <f t="shared" si="1"/>
        <v>0</v>
      </c>
      <c r="D37" s="2">
        <f t="shared" si="3"/>
        <v>0.00633949867893826</v>
      </c>
    </row>
    <row r="38" spans="1:4" ht="12.75">
      <c r="A38" s="2">
        <f t="shared" si="2"/>
        <v>0.5400000000000001</v>
      </c>
      <c r="B38" s="2">
        <f t="shared" si="0"/>
        <v>0.01673916635827</v>
      </c>
      <c r="C38" s="2">
        <f t="shared" si="1"/>
        <v>0</v>
      </c>
      <c r="D38" s="2">
        <f t="shared" si="3"/>
        <v>0.01673916635827</v>
      </c>
    </row>
    <row r="39" spans="1:4" ht="12.75">
      <c r="A39" s="2">
        <f t="shared" si="2"/>
        <v>0.5600000000000002</v>
      </c>
      <c r="B39" s="2">
        <f t="shared" si="0"/>
        <v>0.025682409581687424</v>
      </c>
      <c r="C39" s="2">
        <f t="shared" si="1"/>
        <v>0</v>
      </c>
      <c r="D39" s="2">
        <f t="shared" si="3"/>
        <v>0.025682409581687424</v>
      </c>
    </row>
    <row r="40" spans="1:4" ht="12.75">
      <c r="A40" s="2">
        <f t="shared" si="2"/>
        <v>0.5800000000000002</v>
      </c>
      <c r="B40" s="2">
        <f t="shared" si="0"/>
        <v>0.03269734602775165</v>
      </c>
      <c r="C40" s="2">
        <f t="shared" si="1"/>
        <v>0</v>
      </c>
      <c r="D40" s="2">
        <f t="shared" si="3"/>
        <v>0.03269734602775165</v>
      </c>
    </row>
    <row r="41" spans="1:4" ht="12.75">
      <c r="A41" s="2">
        <f t="shared" si="2"/>
        <v>0.6000000000000002</v>
      </c>
      <c r="B41" s="2">
        <f t="shared" si="0"/>
        <v>0.03744815944180057</v>
      </c>
      <c r="C41" s="2">
        <f t="shared" si="1"/>
        <v>0</v>
      </c>
      <c r="D41" s="2">
        <f t="shared" si="3"/>
        <v>0.03744815944180057</v>
      </c>
    </row>
    <row r="42" spans="1:4" ht="12.75">
      <c r="A42" s="2">
        <f t="shared" si="2"/>
        <v>0.6200000000000002</v>
      </c>
      <c r="B42" s="2">
        <f t="shared" si="0"/>
        <v>0.03974926492405653</v>
      </c>
      <c r="C42" s="2">
        <f t="shared" si="1"/>
        <v>0</v>
      </c>
      <c r="D42" s="2">
        <f t="shared" si="3"/>
        <v>0.03974926492405653</v>
      </c>
    </row>
    <row r="43" spans="1:4" ht="12.75">
      <c r="A43" s="2">
        <f t="shared" si="2"/>
        <v>0.6400000000000002</v>
      </c>
      <c r="B43" s="2">
        <f t="shared" si="0"/>
        <v>0.039569860391031206</v>
      </c>
      <c r="C43" s="2">
        <f t="shared" si="1"/>
        <v>0</v>
      </c>
      <c r="D43" s="2">
        <f t="shared" si="3"/>
        <v>0.039569860391031206</v>
      </c>
    </row>
    <row r="44" spans="1:4" ht="12.75">
      <c r="A44" s="2">
        <f t="shared" si="2"/>
        <v>0.6600000000000003</v>
      </c>
      <c r="B44" s="2">
        <f t="shared" si="0"/>
        <v>0.03702901152269196</v>
      </c>
      <c r="C44" s="2">
        <f t="shared" si="1"/>
        <v>0</v>
      </c>
      <c r="D44" s="2">
        <f t="shared" si="3"/>
        <v>0.03702901152269196</v>
      </c>
    </row>
    <row r="45" spans="1:4" ht="12.75">
      <c r="A45" s="2">
        <f t="shared" si="2"/>
        <v>0.6800000000000003</v>
      </c>
      <c r="B45" s="2">
        <f t="shared" si="0"/>
        <v>0.032381977890291305</v>
      </c>
      <c r="C45" s="2">
        <f t="shared" si="1"/>
        <v>0</v>
      </c>
      <c r="D45" s="2">
        <f t="shared" si="3"/>
        <v>0.032381977890291305</v>
      </c>
    </row>
    <row r="46" spans="1:4" ht="12.75">
      <c r="A46" s="2">
        <f t="shared" si="2"/>
        <v>0.7000000000000003</v>
      </c>
      <c r="B46" s="2">
        <f t="shared" si="0"/>
        <v>0.025998981496507742</v>
      </c>
      <c r="C46" s="2">
        <f t="shared" si="1"/>
        <v>0</v>
      </c>
      <c r="D46" s="2">
        <f t="shared" si="3"/>
        <v>0.025998981496507742</v>
      </c>
    </row>
    <row r="47" spans="1:4" ht="12.75">
      <c r="A47" s="2">
        <f t="shared" si="2"/>
        <v>0.7200000000000003</v>
      </c>
      <c r="B47" s="2">
        <f t="shared" si="0"/>
        <v>0.01833801901881893</v>
      </c>
      <c r="C47" s="2">
        <f t="shared" si="1"/>
        <v>0</v>
      </c>
      <c r="D47" s="2">
        <f t="shared" si="3"/>
        <v>0.01833801901881893</v>
      </c>
    </row>
    <row r="48" spans="1:4" ht="12.75">
      <c r="A48" s="2">
        <f t="shared" si="2"/>
        <v>0.7400000000000003</v>
      </c>
      <c r="B48" s="2">
        <f t="shared" si="0"/>
        <v>0.009913605757092334</v>
      </c>
      <c r="C48" s="2">
        <f t="shared" si="1"/>
        <v>0</v>
      </c>
      <c r="D48" s="2">
        <f t="shared" si="3"/>
        <v>0.009913605757092334</v>
      </c>
    </row>
    <row r="49" spans="1:4" ht="12.75">
      <c r="A49" s="2">
        <f t="shared" si="2"/>
        <v>0.7600000000000003</v>
      </c>
      <c r="B49" s="2">
        <f t="shared" si="0"/>
        <v>0.0012635004301777778</v>
      </c>
      <c r="C49" s="2">
        <f t="shared" si="1"/>
        <v>0</v>
      </c>
      <c r="D49" s="2">
        <f t="shared" si="3"/>
        <v>0.0012635004301777778</v>
      </c>
    </row>
    <row r="50" spans="1:4" ht="12.75">
      <c r="A50" s="2">
        <f t="shared" si="2"/>
        <v>0.7800000000000004</v>
      </c>
      <c r="B50" s="2">
        <f t="shared" si="0"/>
        <v>-0.007084508621332179</v>
      </c>
      <c r="C50" s="2">
        <f t="shared" si="1"/>
        <v>0</v>
      </c>
      <c r="D50" s="2">
        <f t="shared" si="3"/>
        <v>-0.007084508621332179</v>
      </c>
    </row>
    <row r="51" spans="1:4" ht="12.75">
      <c r="A51" s="2">
        <f t="shared" si="2"/>
        <v>0.8000000000000004</v>
      </c>
      <c r="B51" s="2">
        <f t="shared" si="0"/>
        <v>-0.014643769803525625</v>
      </c>
      <c r="C51" s="2">
        <f t="shared" si="1"/>
        <v>0</v>
      </c>
      <c r="D51" s="2">
        <f t="shared" si="3"/>
        <v>-0.014643769803525625</v>
      </c>
    </row>
    <row r="52" spans="1:4" ht="12.75">
      <c r="A52" s="2">
        <f t="shared" si="2"/>
        <v>0.8200000000000004</v>
      </c>
      <c r="B52" s="2">
        <f t="shared" si="0"/>
        <v>-0.02099611050712156</v>
      </c>
      <c r="C52" s="2">
        <f t="shared" si="1"/>
        <v>0</v>
      </c>
      <c r="D52" s="2">
        <f t="shared" si="3"/>
        <v>-0.02099611050712156</v>
      </c>
    </row>
    <row r="53" spans="1:4" ht="12.75">
      <c r="A53" s="2">
        <f t="shared" si="2"/>
        <v>0.8400000000000004</v>
      </c>
      <c r="B53" s="2">
        <f t="shared" si="0"/>
        <v>-0.025813885074766906</v>
      </c>
      <c r="C53" s="2">
        <f t="shared" si="1"/>
        <v>0</v>
      </c>
      <c r="D53" s="2">
        <f t="shared" si="3"/>
        <v>-0.025813885074766906</v>
      </c>
    </row>
    <row r="54" spans="1:4" ht="12.75">
      <c r="A54" s="2">
        <f t="shared" si="2"/>
        <v>0.8600000000000004</v>
      </c>
      <c r="B54" s="2">
        <f t="shared" si="0"/>
        <v>-0.02887563955734991</v>
      </c>
      <c r="C54" s="2">
        <f t="shared" si="1"/>
        <v>0</v>
      </c>
      <c r="D54" s="2">
        <f t="shared" si="3"/>
        <v>-0.02887563955734991</v>
      </c>
    </row>
    <row r="55" spans="1:4" ht="12.75">
      <c r="A55" s="2">
        <f t="shared" si="2"/>
        <v>0.8800000000000004</v>
      </c>
      <c r="B55" s="2">
        <f t="shared" si="0"/>
        <v>-0.030074734073105753</v>
      </c>
      <c r="C55" s="2">
        <f t="shared" si="1"/>
        <v>0</v>
      </c>
      <c r="D55" s="2">
        <f t="shared" si="3"/>
        <v>-0.030074734073105753</v>
      </c>
    </row>
    <row r="56" spans="1:4" ht="12.75">
      <c r="A56" s="2">
        <f t="shared" si="2"/>
        <v>0.9000000000000005</v>
      </c>
      <c r="B56" s="2">
        <f t="shared" si="0"/>
        <v>-0.029420714039401878</v>
      </c>
      <c r="C56" s="2">
        <f t="shared" si="1"/>
        <v>0</v>
      </c>
      <c r="D56" s="2">
        <f t="shared" si="3"/>
        <v>-0.029420714039401878</v>
      </c>
    </row>
    <row r="57" spans="1:4" ht="12.75">
      <c r="A57" s="2">
        <f t="shared" si="2"/>
        <v>0.9200000000000005</v>
      </c>
      <c r="B57" s="2">
        <f t="shared" si="0"/>
        <v>-0.027033664829710338</v>
      </c>
      <c r="C57" s="2">
        <f t="shared" si="1"/>
        <v>0</v>
      </c>
      <c r="D57" s="2">
        <f t="shared" si="3"/>
        <v>-0.027033664829710338</v>
      </c>
    </row>
    <row r="58" spans="1:4" ht="12.75">
      <c r="A58" s="2">
        <f t="shared" si="2"/>
        <v>0.9400000000000005</v>
      </c>
      <c r="B58" s="2">
        <f t="shared" si="0"/>
        <v>-0.023132194288746223</v>
      </c>
      <c r="C58" s="2">
        <f t="shared" si="1"/>
        <v>0</v>
      </c>
      <c r="D58" s="2">
        <f t="shared" si="3"/>
        <v>-0.023132194288746223</v>
      </c>
    </row>
    <row r="59" spans="1:4" ht="12.75">
      <c r="A59" s="2">
        <f t="shared" si="2"/>
        <v>0.9600000000000005</v>
      </c>
      <c r="B59" s="2">
        <f t="shared" si="0"/>
        <v>-0.01801604093380433</v>
      </c>
      <c r="C59" s="2">
        <f t="shared" si="1"/>
        <v>0</v>
      </c>
      <c r="D59" s="2">
        <f t="shared" si="3"/>
        <v>-0.01801604093380433</v>
      </c>
    </row>
    <row r="60" spans="1:4" ht="12.75">
      <c r="A60" s="2">
        <f t="shared" si="2"/>
        <v>0.9800000000000005</v>
      </c>
      <c r="B60" s="2">
        <f t="shared" si="0"/>
        <v>-0.012044583886844791</v>
      </c>
      <c r="C60" s="2">
        <f t="shared" si="1"/>
        <v>0</v>
      </c>
      <c r="D60" s="2">
        <f t="shared" si="3"/>
        <v>-0.012044583886844791</v>
      </c>
    </row>
    <row r="61" spans="1:4" ht="12.75">
      <c r="A61" s="2">
        <f t="shared" si="2"/>
        <v>1.0000000000000004</v>
      </c>
      <c r="B61" s="2">
        <f t="shared" si="0"/>
        <v>-0.005612720244455045</v>
      </c>
      <c r="C61" s="2">
        <f t="shared" si="1"/>
        <v>0</v>
      </c>
      <c r="D61" s="2">
        <f t="shared" si="3"/>
        <v>-0.005612720244455045</v>
      </c>
    </row>
    <row r="62" spans="1:4" ht="12.75">
      <c r="A62" s="2">
        <f t="shared" si="2"/>
        <v>1.0200000000000005</v>
      </c>
      <c r="B62" s="2">
        <f t="shared" si="0"/>
        <v>0.0008743307876146408</v>
      </c>
      <c r="C62" s="2">
        <f t="shared" si="1"/>
        <v>0</v>
      </c>
      <c r="D62" s="2">
        <f t="shared" si="3"/>
        <v>0.0008743307876146408</v>
      </c>
    </row>
    <row r="63" spans="1:4" ht="12.75">
      <c r="A63" s="2">
        <f t="shared" si="2"/>
        <v>1.0400000000000005</v>
      </c>
      <c r="B63" s="2">
        <f t="shared" si="0"/>
        <v>0.007025741503440425</v>
      </c>
      <c r="C63" s="2">
        <f t="shared" si="1"/>
        <v>0</v>
      </c>
      <c r="D63" s="2">
        <f t="shared" si="3"/>
        <v>0.007025741503440425</v>
      </c>
    </row>
    <row r="64" spans="1:4" ht="12.75">
      <c r="A64" s="2">
        <f t="shared" si="2"/>
        <v>1.0600000000000005</v>
      </c>
      <c r="B64" s="2">
        <f t="shared" si="0"/>
        <v>0.012487848361265522</v>
      </c>
      <c r="C64" s="2">
        <f t="shared" si="1"/>
        <v>0</v>
      </c>
      <c r="D64" s="2">
        <f t="shared" si="3"/>
        <v>0.012487848361265522</v>
      </c>
    </row>
    <row r="65" spans="1:4" ht="12.75">
      <c r="A65" s="2">
        <f t="shared" si="2"/>
        <v>1.0800000000000005</v>
      </c>
      <c r="B65" s="2">
        <f t="shared" si="0"/>
        <v>0.016963704931522935</v>
      </c>
      <c r="C65" s="2">
        <f t="shared" si="1"/>
        <v>0</v>
      </c>
      <c r="D65" s="2">
        <f t="shared" si="3"/>
        <v>0.016963704931522935</v>
      </c>
    </row>
    <row r="66" spans="1:4" ht="12.75">
      <c r="A66" s="2">
        <f t="shared" si="2"/>
        <v>1.1000000000000005</v>
      </c>
      <c r="B66" s="2">
        <f t="shared" si="0"/>
        <v>0.020228384983974872</v>
      </c>
      <c r="C66" s="2">
        <f t="shared" si="1"/>
        <v>0</v>
      </c>
      <c r="D66" s="2">
        <f t="shared" si="3"/>
        <v>0.020228384983974872</v>
      </c>
    </row>
    <row r="67" spans="1:4" ht="12.75">
      <c r="A67" s="2">
        <f t="shared" si="2"/>
        <v>1.1200000000000006</v>
      </c>
      <c r="B67" s="2">
        <f t="shared" si="0"/>
        <v>0.02213930501975828</v>
      </c>
      <c r="C67" s="2">
        <f t="shared" si="1"/>
        <v>0</v>
      </c>
      <c r="D67" s="2">
        <f t="shared" si="3"/>
        <v>0.02213930501975828</v>
      </c>
    </row>
    <row r="68" spans="1:4" ht="12.75">
      <c r="A68" s="2">
        <f t="shared" si="2"/>
        <v>1.1400000000000006</v>
      </c>
      <c r="B68" s="2">
        <f t="shared" si="0"/>
        <v>0.02264116567844199</v>
      </c>
      <c r="C68" s="2">
        <f t="shared" si="1"/>
        <v>0</v>
      </c>
      <c r="D68" s="2">
        <f t="shared" si="3"/>
        <v>0.02264116567844199</v>
      </c>
    </row>
    <row r="69" spans="1:4" ht="12.75">
      <c r="A69" s="2">
        <f t="shared" si="2"/>
        <v>1.1600000000000006</v>
      </c>
      <c r="B69" s="2">
        <f t="shared" si="0"/>
        <v>0.021765451142475578</v>
      </c>
      <c r="C69" s="2">
        <f t="shared" si="1"/>
        <v>0</v>
      </c>
      <c r="D69" s="2">
        <f t="shared" si="3"/>
        <v>0.021765451142475578</v>
      </c>
    </row>
    <row r="70" spans="1:4" ht="12.75">
      <c r="A70" s="2">
        <f t="shared" si="2"/>
        <v>1.1800000000000006</v>
      </c>
      <c r="B70" s="2">
        <f t="shared" si="0"/>
        <v>0.019624754164447866</v>
      </c>
      <c r="C70" s="2">
        <f t="shared" si="1"/>
        <v>0</v>
      </c>
      <c r="D70" s="2">
        <f t="shared" si="3"/>
        <v>0.019624754164447866</v>
      </c>
    </row>
    <row r="71" spans="1:4" ht="12.75">
      <c r="A71" s="2">
        <f t="shared" si="2"/>
        <v>1.2000000000000006</v>
      </c>
      <c r="B71" s="2">
        <f t="shared" si="0"/>
        <v>0.01640249247561016</v>
      </c>
      <c r="C71" s="2">
        <f t="shared" si="1"/>
        <v>0</v>
      </c>
      <c r="D71" s="2">
        <f t="shared" si="3"/>
        <v>0.01640249247561016</v>
      </c>
    </row>
    <row r="72" spans="1:4" ht="12.75">
      <c r="A72" s="2">
        <f t="shared" si="2"/>
        <v>1.2200000000000006</v>
      </c>
      <c r="B72" s="2">
        <f t="shared" si="0"/>
        <v>0.012338833572442495</v>
      </c>
      <c r="C72" s="2">
        <f t="shared" si="1"/>
        <v>0</v>
      </c>
      <c r="D72" s="2">
        <f t="shared" si="3"/>
        <v>0.012338833572442495</v>
      </c>
    </row>
    <row r="73" spans="1:4" ht="12.75">
      <c r="A73" s="2">
        <f t="shared" si="2"/>
        <v>1.2400000000000007</v>
      </c>
      <c r="B73" s="2">
        <f t="shared" si="0"/>
        <v>0.007713836226432049</v>
      </c>
      <c r="C73" s="2">
        <f t="shared" si="1"/>
        <v>0</v>
      </c>
      <c r="D73" s="2">
        <f t="shared" si="3"/>
        <v>0.007713836226432049</v>
      </c>
    </row>
    <row r="74" spans="1:4" ht="12.75">
      <c r="A74" s="2">
        <f t="shared" si="2"/>
        <v>1.2600000000000007</v>
      </c>
      <c r="B74" s="2">
        <f t="shared" si="0"/>
        <v>0.002828939678932732</v>
      </c>
      <c r="C74" s="2">
        <f t="shared" si="1"/>
        <v>0</v>
      </c>
      <c r="D74" s="2">
        <f t="shared" si="3"/>
        <v>0.002828939678932732</v>
      </c>
    </row>
    <row r="75" spans="1:4" ht="12.75">
      <c r="A75" s="2">
        <f t="shared" si="2"/>
        <v>1.2800000000000007</v>
      </c>
      <c r="B75" s="2">
        <f aca="true" t="shared" si="4" ref="B75:B138">EXP(-$E$2*$B$4*A75)*($I$5*COS($E$3*A75)+$I$6*SIN($E$3*A75))</f>
        <v>-0.002012018972287202</v>
      </c>
      <c r="C75" s="2">
        <f aca="true" t="shared" si="5" ref="C75:C138">$N$4*SIN($K$2*A75+$N$6)</f>
        <v>0</v>
      </c>
      <c r="D75" s="2">
        <f t="shared" si="3"/>
        <v>-0.002012018972287202</v>
      </c>
    </row>
    <row r="76" spans="1:4" ht="12.75">
      <c r="A76" s="2">
        <f aca="true" t="shared" si="6" ref="A76:A139">A75+$B$9</f>
        <v>1.3000000000000007</v>
      </c>
      <c r="B76" s="2">
        <f t="shared" si="4"/>
        <v>-0.00652110199091277</v>
      </c>
      <c r="C76" s="2">
        <f t="shared" si="5"/>
        <v>0</v>
      </c>
      <c r="D76" s="2">
        <f aca="true" t="shared" si="7" ref="D76:D139">B76+C76</f>
        <v>-0.00652110199091277</v>
      </c>
    </row>
    <row r="77" spans="1:4" ht="12.75">
      <c r="A77" s="2">
        <f t="shared" si="6"/>
        <v>1.3200000000000007</v>
      </c>
      <c r="B77" s="2">
        <f t="shared" si="4"/>
        <v>-0.010442817194114998</v>
      </c>
      <c r="C77" s="2">
        <f t="shared" si="5"/>
        <v>0</v>
      </c>
      <c r="D77" s="2">
        <f t="shared" si="7"/>
        <v>-0.010442817194114998</v>
      </c>
    </row>
    <row r="78" spans="1:4" ht="12.75">
      <c r="A78" s="2">
        <f t="shared" si="6"/>
        <v>1.3400000000000007</v>
      </c>
      <c r="B78" s="2">
        <f t="shared" si="4"/>
        <v>-0.013567998868645343</v>
      </c>
      <c r="C78" s="2">
        <f t="shared" si="5"/>
        <v>0</v>
      </c>
      <c r="D78" s="2">
        <f t="shared" si="7"/>
        <v>-0.013567998868645343</v>
      </c>
    </row>
    <row r="79" spans="1:4" ht="12.75">
      <c r="A79" s="2">
        <f t="shared" si="6"/>
        <v>1.3600000000000008</v>
      </c>
      <c r="B79" s="2">
        <f t="shared" si="4"/>
        <v>-0.015744308671774253</v>
      </c>
      <c r="C79" s="2">
        <f t="shared" si="5"/>
        <v>0</v>
      </c>
      <c r="D79" s="2">
        <f t="shared" si="7"/>
        <v>-0.015744308671774253</v>
      </c>
    </row>
    <row r="80" spans="1:4" ht="12.75">
      <c r="A80" s="2">
        <f t="shared" si="6"/>
        <v>1.3800000000000008</v>
      </c>
      <c r="B80" s="2">
        <f t="shared" si="4"/>
        <v>-0.016882875371735977</v>
      </c>
      <c r="C80" s="2">
        <f t="shared" si="5"/>
        <v>0</v>
      </c>
      <c r="D80" s="2">
        <f t="shared" si="7"/>
        <v>-0.016882875371735977</v>
      </c>
    </row>
    <row r="81" spans="1:4" ht="12.75">
      <c r="A81" s="2">
        <f t="shared" si="6"/>
        <v>1.4000000000000008</v>
      </c>
      <c r="B81" s="2">
        <f t="shared" si="4"/>
        <v>-0.01696084448417522</v>
      </c>
      <c r="C81" s="2">
        <f t="shared" si="5"/>
        <v>0</v>
      </c>
      <c r="D81" s="2">
        <f t="shared" si="7"/>
        <v>-0.01696084448417522</v>
      </c>
    </row>
    <row r="82" spans="1:4" ht="12.75">
      <c r="A82" s="2">
        <f t="shared" si="6"/>
        <v>1.4200000000000008</v>
      </c>
      <c r="B82" s="2">
        <f t="shared" si="4"/>
        <v>-0.016019863757481212</v>
      </c>
      <c r="C82" s="2">
        <f t="shared" si="5"/>
        <v>0</v>
      </c>
      <c r="D82" s="2">
        <f t="shared" si="7"/>
        <v>-0.016019863757481212</v>
      </c>
    </row>
    <row r="83" spans="1:4" ht="12.75">
      <c r="A83" s="2">
        <f t="shared" si="6"/>
        <v>1.4400000000000008</v>
      </c>
      <c r="B83" s="2">
        <f t="shared" si="4"/>
        <v>-0.014160772671023818</v>
      </c>
      <c r="C83" s="2">
        <f t="shared" si="5"/>
        <v>0</v>
      </c>
      <c r="D83" s="2">
        <f t="shared" si="7"/>
        <v>-0.014160772671023818</v>
      </c>
    </row>
    <row r="84" spans="1:4" ht="12.75">
      <c r="A84" s="2">
        <f t="shared" si="6"/>
        <v>1.4600000000000009</v>
      </c>
      <c r="B84" s="2">
        <f t="shared" si="4"/>
        <v>-0.01153497968754898</v>
      </c>
      <c r="C84" s="2">
        <f t="shared" si="5"/>
        <v>0</v>
      </c>
      <c r="D84" s="2">
        <f t="shared" si="7"/>
        <v>-0.01153497968754898</v>
      </c>
    </row>
    <row r="85" spans="1:4" ht="12.75">
      <c r="A85" s="2">
        <f t="shared" si="6"/>
        <v>1.4800000000000009</v>
      </c>
      <c r="B85" s="2">
        <f t="shared" si="4"/>
        <v>-0.008333188199573459</v>
      </c>
      <c r="C85" s="2">
        <f t="shared" si="5"/>
        <v>0</v>
      </c>
      <c r="D85" s="2">
        <f t="shared" si="7"/>
        <v>-0.008333188199573459</v>
      </c>
    </row>
    <row r="86" spans="1:4" ht="12.75">
      <c r="A86" s="2">
        <f t="shared" si="6"/>
        <v>1.5000000000000009</v>
      </c>
      <c r="B86" s="2">
        <f t="shared" si="4"/>
        <v>-0.004772261995619204</v>
      </c>
      <c r="C86" s="2">
        <f t="shared" si="5"/>
        <v>0</v>
      </c>
      <c r="D86" s="2">
        <f t="shared" si="7"/>
        <v>-0.004772261995619204</v>
      </c>
    </row>
    <row r="87" spans="1:4" ht="12.75">
      <c r="A87" s="2">
        <f t="shared" si="6"/>
        <v>1.520000000000001</v>
      </c>
      <c r="B87" s="2">
        <f t="shared" si="4"/>
        <v>-0.0010810979346515246</v>
      </c>
      <c r="C87" s="2">
        <f t="shared" si="5"/>
        <v>0</v>
      </c>
      <c r="D87" s="2">
        <f t="shared" si="7"/>
        <v>-0.0010810979346515246</v>
      </c>
    </row>
    <row r="88" spans="1:4" ht="12.75">
      <c r="A88" s="2">
        <f t="shared" si="6"/>
        <v>1.540000000000001</v>
      </c>
      <c r="B88" s="2">
        <f t="shared" si="4"/>
        <v>0.0025136049305509956</v>
      </c>
      <c r="C88" s="2">
        <f t="shared" si="5"/>
        <v>0</v>
      </c>
      <c r="D88" s="2">
        <f t="shared" si="7"/>
        <v>0.0025136049305509956</v>
      </c>
    </row>
    <row r="89" spans="1:4" ht="12.75">
      <c r="A89" s="2">
        <f t="shared" si="6"/>
        <v>1.560000000000001</v>
      </c>
      <c r="B89" s="2">
        <f t="shared" si="4"/>
        <v>0.005800823173230598</v>
      </c>
      <c r="C89" s="2">
        <f t="shared" si="5"/>
        <v>0</v>
      </c>
      <c r="D89" s="2">
        <f t="shared" si="7"/>
        <v>0.005800823173230598</v>
      </c>
    </row>
    <row r="90" spans="1:4" ht="12.75">
      <c r="A90" s="2">
        <f t="shared" si="6"/>
        <v>1.580000000000001</v>
      </c>
      <c r="B90" s="2">
        <f t="shared" si="4"/>
        <v>0.008597159645740307</v>
      </c>
      <c r="C90" s="2">
        <f t="shared" si="5"/>
        <v>0</v>
      </c>
      <c r="D90" s="2">
        <f t="shared" si="7"/>
        <v>0.008597159645740307</v>
      </c>
    </row>
    <row r="91" spans="1:4" ht="12.75">
      <c r="A91" s="2">
        <f t="shared" si="6"/>
        <v>1.600000000000001</v>
      </c>
      <c r="B91" s="2">
        <f t="shared" si="4"/>
        <v>0.010756618101663219</v>
      </c>
      <c r="C91" s="2">
        <f t="shared" si="5"/>
        <v>0</v>
      </c>
      <c r="D91" s="2">
        <f t="shared" si="7"/>
        <v>0.010756618101663219</v>
      </c>
    </row>
    <row r="92" spans="1:4" ht="12.75">
      <c r="A92" s="2">
        <f t="shared" si="6"/>
        <v>1.620000000000001</v>
      </c>
      <c r="B92" s="2">
        <f t="shared" si="4"/>
        <v>0.012177711550286444</v>
      </c>
      <c r="C92" s="2">
        <f t="shared" si="5"/>
        <v>0</v>
      </c>
      <c r="D92" s="2">
        <f t="shared" si="7"/>
        <v>0.012177711550286444</v>
      </c>
    </row>
    <row r="93" spans="1:4" ht="12.75">
      <c r="A93" s="2">
        <f t="shared" si="6"/>
        <v>1.640000000000001</v>
      </c>
      <c r="B93" s="2">
        <f t="shared" si="4"/>
        <v>0.012807595160384684</v>
      </c>
      <c r="C93" s="2">
        <f t="shared" si="5"/>
        <v>0</v>
      </c>
      <c r="D93" s="2">
        <f t="shared" si="7"/>
        <v>0.012807595160384684</v>
      </c>
    </row>
    <row r="94" spans="1:4" ht="12.75">
      <c r="A94" s="2">
        <f t="shared" si="6"/>
        <v>1.660000000000001</v>
      </c>
      <c r="B94" s="2">
        <f t="shared" si="4"/>
        <v>0.012643106189901037</v>
      </c>
      <c r="C94" s="2">
        <f t="shared" si="5"/>
        <v>0</v>
      </c>
      <c r="D94" s="2">
        <f t="shared" si="7"/>
        <v>0.012643106189901037</v>
      </c>
    </row>
    <row r="95" spans="1:4" ht="12.75">
      <c r="A95" s="2">
        <f t="shared" si="6"/>
        <v>1.680000000000001</v>
      </c>
      <c r="B95" s="2">
        <f t="shared" si="4"/>
        <v>0.011728783744795414</v>
      </c>
      <c r="C95" s="2">
        <f t="shared" si="5"/>
        <v>0</v>
      </c>
      <c r="D95" s="2">
        <f t="shared" si="7"/>
        <v>0.011728783744795414</v>
      </c>
    </row>
    <row r="96" spans="1:4" ht="12.75">
      <c r="A96" s="2">
        <f t="shared" si="6"/>
        <v>1.700000000000001</v>
      </c>
      <c r="B96" s="2">
        <f t="shared" si="4"/>
        <v>0.01015211882630496</v>
      </c>
      <c r="C96" s="2">
        <f t="shared" si="5"/>
        <v>0</v>
      </c>
      <c r="D96" s="2">
        <f t="shared" si="7"/>
        <v>0.01015211882630496</v>
      </c>
    </row>
    <row r="97" spans="1:4" ht="12.75">
      <c r="A97" s="2">
        <f t="shared" si="6"/>
        <v>1.720000000000001</v>
      </c>
      <c r="B97" s="2">
        <f t="shared" si="4"/>
        <v>0.008036440027153416</v>
      </c>
      <c r="C97" s="2">
        <f t="shared" si="5"/>
        <v>0</v>
      </c>
      <c r="D97" s="2">
        <f t="shared" si="7"/>
        <v>0.008036440027153416</v>
      </c>
    </row>
    <row r="98" spans="1:4" ht="12.75">
      <c r="A98" s="2">
        <f t="shared" si="6"/>
        <v>1.740000000000001</v>
      </c>
      <c r="B98" s="2">
        <f t="shared" si="4"/>
        <v>0.005531964102705366</v>
      </c>
      <c r="C98" s="2">
        <f t="shared" si="5"/>
        <v>0</v>
      </c>
      <c r="D98" s="2">
        <f t="shared" si="7"/>
        <v>0.005531964102705366</v>
      </c>
    </row>
    <row r="99" spans="1:4" ht="12.75">
      <c r="A99" s="2">
        <f t="shared" si="6"/>
        <v>1.7600000000000011</v>
      </c>
      <c r="B99" s="2">
        <f t="shared" si="4"/>
        <v>0.0028056274114695774</v>
      </c>
      <c r="C99" s="2">
        <f t="shared" si="5"/>
        <v>0</v>
      </c>
      <c r="D99" s="2">
        <f t="shared" si="7"/>
        <v>0.0028056274114695774</v>
      </c>
    </row>
    <row r="100" spans="1:4" ht="12.75">
      <c r="A100" s="2">
        <f t="shared" si="6"/>
        <v>1.7800000000000011</v>
      </c>
      <c r="B100" s="2">
        <f t="shared" si="4"/>
        <v>3.036031540941538E-05</v>
      </c>
      <c r="C100" s="2">
        <f t="shared" si="5"/>
        <v>0</v>
      </c>
      <c r="D100" s="2">
        <f t="shared" si="7"/>
        <v>3.036031540941538E-05</v>
      </c>
    </row>
    <row r="101" spans="1:4" ht="12.75">
      <c r="A101" s="2">
        <f t="shared" si="6"/>
        <v>1.8000000000000012</v>
      </c>
      <c r="B101" s="2">
        <f t="shared" si="4"/>
        <v>-0.0026255289296693383</v>
      </c>
      <c r="C101" s="2">
        <f t="shared" si="5"/>
        <v>0</v>
      </c>
      <c r="D101" s="2">
        <f t="shared" si="7"/>
        <v>-0.0026255289296693383</v>
      </c>
    </row>
    <row r="102" spans="1:4" ht="12.75">
      <c r="A102" s="2">
        <f t="shared" si="6"/>
        <v>1.8200000000000012</v>
      </c>
      <c r="B102" s="2">
        <f t="shared" si="4"/>
        <v>-0.005008229926517624</v>
      </c>
      <c r="C102" s="2">
        <f t="shared" si="5"/>
        <v>0</v>
      </c>
      <c r="D102" s="2">
        <f t="shared" si="7"/>
        <v>-0.005008229926517624</v>
      </c>
    </row>
    <row r="103" spans="1:4" ht="12.75">
      <c r="A103" s="2">
        <f t="shared" si="6"/>
        <v>1.8400000000000012</v>
      </c>
      <c r="B103" s="2">
        <f t="shared" si="4"/>
        <v>-0.006987006543930508</v>
      </c>
      <c r="C103" s="2">
        <f t="shared" si="5"/>
        <v>0</v>
      </c>
      <c r="D103" s="2">
        <f t="shared" si="7"/>
        <v>-0.006987006543930508</v>
      </c>
    </row>
    <row r="104" spans="1:4" ht="12.75">
      <c r="A104" s="2">
        <f t="shared" si="6"/>
        <v>1.8600000000000012</v>
      </c>
      <c r="B104" s="2">
        <f t="shared" si="4"/>
        <v>-0.008461017201949186</v>
      </c>
      <c r="C104" s="2">
        <f t="shared" si="5"/>
        <v>0</v>
      </c>
      <c r="D104" s="2">
        <f t="shared" si="7"/>
        <v>-0.008461017201949186</v>
      </c>
    </row>
    <row r="105" spans="1:4" ht="12.75">
      <c r="A105" s="2">
        <f t="shared" si="6"/>
        <v>1.8800000000000012</v>
      </c>
      <c r="B105" s="2">
        <f t="shared" si="4"/>
        <v>-0.009364047354148598</v>
      </c>
      <c r="C105" s="2">
        <f t="shared" si="5"/>
        <v>0</v>
      </c>
      <c r="D105" s="2">
        <f t="shared" si="7"/>
        <v>-0.009364047354148598</v>
      </c>
    </row>
    <row r="106" spans="1:4" ht="12.75">
      <c r="A106" s="2">
        <f t="shared" si="6"/>
        <v>1.9000000000000012</v>
      </c>
      <c r="B106" s="2">
        <f t="shared" si="4"/>
        <v>-0.009666961979815758</v>
      </c>
      <c r="C106" s="2">
        <f t="shared" si="5"/>
        <v>0</v>
      </c>
      <c r="D106" s="2">
        <f t="shared" si="7"/>
        <v>-0.009666961979815758</v>
      </c>
    </row>
    <row r="107" spans="1:4" ht="12.75">
      <c r="A107" s="2">
        <f t="shared" si="6"/>
        <v>1.9200000000000013</v>
      </c>
      <c r="B107" s="2">
        <f t="shared" si="4"/>
        <v>-0.009377830807965011</v>
      </c>
      <c r="C107" s="2">
        <f t="shared" si="5"/>
        <v>0</v>
      </c>
      <c r="D107" s="2">
        <f t="shared" si="7"/>
        <v>-0.009377830807965011</v>
      </c>
    </row>
    <row r="108" spans="1:4" ht="12.75">
      <c r="A108" s="2">
        <f t="shared" si="6"/>
        <v>1.9400000000000013</v>
      </c>
      <c r="B108" s="2">
        <f t="shared" si="4"/>
        <v>-0.008539820406917465</v>
      </c>
      <c r="C108" s="2">
        <f t="shared" si="5"/>
        <v>0</v>
      </c>
      <c r="D108" s="2">
        <f t="shared" si="7"/>
        <v>-0.008539820406917465</v>
      </c>
    </row>
    <row r="109" spans="1:4" ht="12.75">
      <c r="A109" s="2">
        <f t="shared" si="6"/>
        <v>1.9600000000000013</v>
      </c>
      <c r="B109" s="2">
        <f t="shared" si="4"/>
        <v>-0.007227076873176196</v>
      </c>
      <c r="C109" s="2">
        <f t="shared" si="5"/>
        <v>0</v>
      </c>
      <c r="D109" s="2">
        <f t="shared" si="7"/>
        <v>-0.007227076873176196</v>
      </c>
    </row>
    <row r="110" spans="1:4" ht="12.75">
      <c r="A110" s="2">
        <f t="shared" si="6"/>
        <v>1.9800000000000013</v>
      </c>
      <c r="B110" s="2">
        <f t="shared" si="4"/>
        <v>-0.005538933397463501</v>
      </c>
      <c r="C110" s="2">
        <f t="shared" si="5"/>
        <v>0</v>
      </c>
      <c r="D110" s="2">
        <f t="shared" si="7"/>
        <v>-0.005538933397463501</v>
      </c>
    </row>
    <row r="111" spans="1:4" ht="12.75">
      <c r="A111" s="2">
        <f t="shared" si="6"/>
        <v>2.0000000000000013</v>
      </c>
      <c r="B111" s="2">
        <f t="shared" si="4"/>
        <v>-0.003592862687296804</v>
      </c>
      <c r="C111" s="2">
        <f t="shared" si="5"/>
        <v>0</v>
      </c>
      <c r="D111" s="2">
        <f t="shared" si="7"/>
        <v>-0.003592862687296804</v>
      </c>
    </row>
    <row r="112" spans="1:4" ht="12.75">
      <c r="A112" s="2">
        <f t="shared" si="6"/>
        <v>2.0200000000000014</v>
      </c>
      <c r="B112" s="2">
        <f t="shared" si="4"/>
        <v>-0.0015166510377914839</v>
      </c>
      <c r="C112" s="2">
        <f t="shared" si="5"/>
        <v>0</v>
      </c>
      <c r="D112" s="2">
        <f t="shared" si="7"/>
        <v>-0.0015166510377914839</v>
      </c>
    </row>
    <row r="113" spans="1:4" ht="12.75">
      <c r="A113" s="2">
        <f t="shared" si="6"/>
        <v>2.0400000000000014</v>
      </c>
      <c r="B113" s="2">
        <f t="shared" si="4"/>
        <v>0.0005597033746064937</v>
      </c>
      <c r="C113" s="2">
        <f t="shared" si="5"/>
        <v>0</v>
      </c>
      <c r="D113" s="2">
        <f t="shared" si="7"/>
        <v>0.0005597033746064937</v>
      </c>
    </row>
    <row r="114" spans="1:4" ht="12.75">
      <c r="A114" s="2">
        <f t="shared" si="6"/>
        <v>2.0600000000000014</v>
      </c>
      <c r="B114" s="2">
        <f t="shared" si="4"/>
        <v>0.002511870835766835</v>
      </c>
      <c r="C114" s="2">
        <f t="shared" si="5"/>
        <v>0</v>
      </c>
      <c r="D114" s="2">
        <f t="shared" si="7"/>
        <v>0.002511870835766835</v>
      </c>
    </row>
    <row r="115" spans="1:4" ht="12.75">
      <c r="A115" s="2">
        <f t="shared" si="6"/>
        <v>2.0800000000000014</v>
      </c>
      <c r="B115" s="2">
        <f t="shared" si="4"/>
        <v>0.004228386899536896</v>
      </c>
      <c r="C115" s="2">
        <f t="shared" si="5"/>
        <v>0</v>
      </c>
      <c r="D115" s="2">
        <f t="shared" si="7"/>
        <v>0.004228386899536896</v>
      </c>
    </row>
    <row r="116" spans="1:4" ht="12.75">
      <c r="A116" s="2">
        <f t="shared" si="6"/>
        <v>2.1000000000000014</v>
      </c>
      <c r="B116" s="2">
        <f t="shared" si="4"/>
        <v>0.005616764590633013</v>
      </c>
      <c r="C116" s="2">
        <f t="shared" si="5"/>
        <v>0</v>
      </c>
      <c r="D116" s="2">
        <f t="shared" si="7"/>
        <v>0.005616764590633013</v>
      </c>
    </row>
    <row r="117" spans="1:4" ht="12.75">
      <c r="A117" s="2">
        <f t="shared" si="6"/>
        <v>2.1200000000000014</v>
      </c>
      <c r="B117" s="2">
        <f t="shared" si="4"/>
        <v>0.006608203395954772</v>
      </c>
      <c r="C117" s="2">
        <f t="shared" si="5"/>
        <v>0</v>
      </c>
      <c r="D117" s="2">
        <f t="shared" si="7"/>
        <v>0.006608203395954772</v>
      </c>
    </row>
    <row r="118" spans="1:4" ht="12.75">
      <c r="A118" s="2">
        <f t="shared" si="6"/>
        <v>2.1400000000000015</v>
      </c>
      <c r="B118" s="2">
        <f t="shared" si="4"/>
        <v>0.007160674367618276</v>
      </c>
      <c r="C118" s="2">
        <f t="shared" si="5"/>
        <v>0</v>
      </c>
      <c r="D118" s="2">
        <f t="shared" si="7"/>
        <v>0.007160674367618276</v>
      </c>
    </row>
    <row r="119" spans="1:4" ht="12.75">
      <c r="A119" s="2">
        <f t="shared" si="6"/>
        <v>2.1600000000000015</v>
      </c>
      <c r="B119" s="2">
        <f t="shared" si="4"/>
        <v>0.007260267529627394</v>
      </c>
      <c r="C119" s="2">
        <f t="shared" si="5"/>
        <v>0</v>
      </c>
      <c r="D119" s="2">
        <f t="shared" si="7"/>
        <v>0.007260267529627394</v>
      </c>
    </row>
    <row r="120" spans="1:4" ht="12.75">
      <c r="A120" s="2">
        <f t="shared" si="6"/>
        <v>2.1800000000000015</v>
      </c>
      <c r="B120" s="2">
        <f t="shared" si="4"/>
        <v>0.006920796796132784</v>
      </c>
      <c r="C120" s="2">
        <f t="shared" si="5"/>
        <v>0</v>
      </c>
      <c r="D120" s="2">
        <f t="shared" si="7"/>
        <v>0.006920796796132784</v>
      </c>
    </row>
    <row r="121" spans="1:4" ht="12.75">
      <c r="A121" s="2">
        <f t="shared" si="6"/>
        <v>2.2000000000000015</v>
      </c>
      <c r="B121" s="2">
        <f t="shared" si="4"/>
        <v>0.0061817621514680295</v>
      </c>
      <c r="C121" s="2">
        <f t="shared" si="5"/>
        <v>0</v>
      </c>
      <c r="D121" s="2">
        <f t="shared" si="7"/>
        <v>0.0061817621514680295</v>
      </c>
    </row>
    <row r="122" spans="1:4" ht="12.75">
      <c r="A122" s="2">
        <f t="shared" si="6"/>
        <v>2.2200000000000015</v>
      </c>
      <c r="B122" s="2">
        <f t="shared" si="4"/>
        <v>0.0051048628464113385</v>
      </c>
      <c r="C122" s="2">
        <f t="shared" si="5"/>
        <v>0</v>
      </c>
      <c r="D122" s="2">
        <f t="shared" si="7"/>
        <v>0.0051048628464113385</v>
      </c>
    </row>
    <row r="123" spans="1:4" ht="12.75">
      <c r="A123" s="2">
        <f t="shared" si="6"/>
        <v>2.2400000000000015</v>
      </c>
      <c r="B123" s="2">
        <f t="shared" si="4"/>
        <v>0.003769333663011135</v>
      </c>
      <c r="C123" s="2">
        <f t="shared" si="5"/>
        <v>0</v>
      </c>
      <c r="D123" s="2">
        <f t="shared" si="7"/>
        <v>0.003769333663011135</v>
      </c>
    </row>
    <row r="124" spans="1:4" ht="12.75">
      <c r="A124" s="2">
        <f t="shared" si="6"/>
        <v>2.2600000000000016</v>
      </c>
      <c r="B124" s="2">
        <f t="shared" si="4"/>
        <v>0.00226643488957555</v>
      </c>
      <c r="C124" s="2">
        <f t="shared" si="5"/>
        <v>0</v>
      </c>
      <c r="D124" s="2">
        <f t="shared" si="7"/>
        <v>0.00226643488957555</v>
      </c>
    </row>
    <row r="125" spans="1:4" ht="12.75">
      <c r="A125" s="2">
        <f t="shared" si="6"/>
        <v>2.2800000000000016</v>
      </c>
      <c r="B125" s="2">
        <f t="shared" si="4"/>
        <v>0.0006934628806542614</v>
      </c>
      <c r="C125" s="2">
        <f t="shared" si="5"/>
        <v>0</v>
      </c>
      <c r="D125" s="2">
        <f t="shared" si="7"/>
        <v>0.0006934628806542614</v>
      </c>
    </row>
    <row r="126" spans="1:4" ht="12.75">
      <c r="A126" s="2">
        <f t="shared" si="6"/>
        <v>2.3000000000000016</v>
      </c>
      <c r="B126" s="2">
        <f t="shared" si="4"/>
        <v>-0.0008523392391755208</v>
      </c>
      <c r="C126" s="2">
        <f t="shared" si="5"/>
        <v>0</v>
      </c>
      <c r="D126" s="2">
        <f t="shared" si="7"/>
        <v>-0.0008523392391755208</v>
      </c>
    </row>
    <row r="127" spans="1:4" ht="12.75">
      <c r="A127" s="2">
        <f t="shared" si="6"/>
        <v>2.3200000000000016</v>
      </c>
      <c r="B127" s="2">
        <f t="shared" si="4"/>
        <v>-0.0022796017652358274</v>
      </c>
      <c r="C127" s="2">
        <f t="shared" si="5"/>
        <v>0</v>
      </c>
      <c r="D127" s="2">
        <f t="shared" si="7"/>
        <v>-0.0022796017652358274</v>
      </c>
    </row>
    <row r="128" spans="1:4" ht="12.75">
      <c r="A128" s="2">
        <f t="shared" si="6"/>
        <v>2.3400000000000016</v>
      </c>
      <c r="B128" s="2">
        <f t="shared" si="4"/>
        <v>-0.003508042759435794</v>
      </c>
      <c r="C128" s="2">
        <f t="shared" si="5"/>
        <v>0</v>
      </c>
      <c r="D128" s="2">
        <f t="shared" si="7"/>
        <v>-0.003508042759435794</v>
      </c>
    </row>
    <row r="129" spans="1:4" ht="12.75">
      <c r="A129" s="2">
        <f t="shared" si="6"/>
        <v>2.3600000000000017</v>
      </c>
      <c r="B129" s="2">
        <f t="shared" si="4"/>
        <v>-0.004472790797421673</v>
      </c>
      <c r="C129" s="2">
        <f t="shared" si="5"/>
        <v>0</v>
      </c>
      <c r="D129" s="2">
        <f t="shared" si="7"/>
        <v>-0.004472790797421673</v>
      </c>
    </row>
    <row r="130" spans="1:4" ht="12.75">
      <c r="A130" s="2">
        <f t="shared" si="6"/>
        <v>2.3800000000000017</v>
      </c>
      <c r="B130" s="2">
        <f t="shared" si="4"/>
        <v>-0.005127596224124696</v>
      </c>
      <c r="C130" s="2">
        <f t="shared" si="5"/>
        <v>0</v>
      </c>
      <c r="D130" s="2">
        <f t="shared" si="7"/>
        <v>-0.005127596224124696</v>
      </c>
    </row>
    <row r="131" spans="1:4" ht="12.75">
      <c r="A131" s="2">
        <f t="shared" si="6"/>
        <v>2.4000000000000017</v>
      </c>
      <c r="B131" s="2">
        <f t="shared" si="4"/>
        <v>-0.005446787179812228</v>
      </c>
      <c r="C131" s="2">
        <f t="shared" si="5"/>
        <v>0</v>
      </c>
      <c r="D131" s="2">
        <f t="shared" si="7"/>
        <v>-0.005446787179812228</v>
      </c>
    </row>
    <row r="132" spans="1:4" ht="12.75">
      <c r="A132" s="2">
        <f t="shared" si="6"/>
        <v>2.4200000000000017</v>
      </c>
      <c r="B132" s="2">
        <f t="shared" si="4"/>
        <v>-0.00542590809370116</v>
      </c>
      <c r="C132" s="2">
        <f t="shared" si="5"/>
        <v>0</v>
      </c>
      <c r="D132" s="2">
        <f t="shared" si="7"/>
        <v>-0.00542590809370116</v>
      </c>
    </row>
    <row r="133" spans="1:4" ht="12.75">
      <c r="A133" s="2">
        <f t="shared" si="6"/>
        <v>2.4400000000000017</v>
      </c>
      <c r="B133" s="2">
        <f t="shared" si="4"/>
        <v>-0.005081059951327262</v>
      </c>
      <c r="C133" s="2">
        <f t="shared" si="5"/>
        <v>0</v>
      </c>
      <c r="D133" s="2">
        <f t="shared" si="7"/>
        <v>-0.005081059951327262</v>
      </c>
    </row>
    <row r="134" spans="1:4" ht="12.75">
      <c r="A134" s="2">
        <f t="shared" si="6"/>
        <v>2.4600000000000017</v>
      </c>
      <c r="B134" s="2">
        <f t="shared" si="4"/>
        <v>-0.004447038531161225</v>
      </c>
      <c r="C134" s="2">
        <f t="shared" si="5"/>
        <v>0</v>
      </c>
      <c r="D134" s="2">
        <f t="shared" si="7"/>
        <v>-0.004447038531161225</v>
      </c>
    </row>
    <row r="135" spans="1:4" ht="12.75">
      <c r="A135" s="2">
        <f t="shared" si="6"/>
        <v>2.4800000000000018</v>
      </c>
      <c r="B135" s="2">
        <f t="shared" si="4"/>
        <v>-0.0035744345777218123</v>
      </c>
      <c r="C135" s="2">
        <f t="shared" si="5"/>
        <v>0</v>
      </c>
      <c r="D135" s="2">
        <f t="shared" si="7"/>
        <v>-0.0035744345777218123</v>
      </c>
    </row>
    <row r="136" spans="1:4" ht="12.75">
      <c r="A136" s="2">
        <f t="shared" si="6"/>
        <v>2.5000000000000018</v>
      </c>
      <c r="B136" s="2">
        <f t="shared" si="4"/>
        <v>-0.0025259148729312323</v>
      </c>
      <c r="C136" s="2">
        <f t="shared" si="5"/>
        <v>0</v>
      </c>
      <c r="D136" s="2">
        <f t="shared" si="7"/>
        <v>-0.0025259148729312323</v>
      </c>
    </row>
    <row r="137" spans="1:4" ht="12.75">
      <c r="A137" s="2">
        <f t="shared" si="6"/>
        <v>2.520000000000002</v>
      </c>
      <c r="B137" s="2">
        <f t="shared" si="4"/>
        <v>-0.0013719426498271913</v>
      </c>
      <c r="C137" s="2">
        <f t="shared" si="5"/>
        <v>0</v>
      </c>
      <c r="D137" s="2">
        <f t="shared" si="7"/>
        <v>-0.0013719426498271913</v>
      </c>
    </row>
    <row r="138" spans="1:4" ht="12.75">
      <c r="A138" s="2">
        <f t="shared" si="6"/>
        <v>2.540000000000002</v>
      </c>
      <c r="B138" s="2">
        <f t="shared" si="4"/>
        <v>-0.00018621807636246243</v>
      </c>
      <c r="C138" s="2">
        <f t="shared" si="5"/>
        <v>0</v>
      </c>
      <c r="D138" s="2">
        <f t="shared" si="7"/>
        <v>-0.00018621807636246243</v>
      </c>
    </row>
    <row r="139" spans="1:4" ht="12.75">
      <c r="A139" s="2">
        <f t="shared" si="6"/>
        <v>2.560000000000002</v>
      </c>
      <c r="B139" s="2">
        <f aca="true" t="shared" si="8" ref="B139:B202">EXP(-$E$2*$B$4*A139)*($I$5*COS($E$3*A139)+$I$6*SIN($E$3*A139))</f>
        <v>0.0009588759612942111</v>
      </c>
      <c r="C139" s="2">
        <f aca="true" t="shared" si="9" ref="C139:C202">$N$4*SIN($K$2*A139+$N$6)</f>
        <v>0</v>
      </c>
      <c r="D139" s="2">
        <f t="shared" si="7"/>
        <v>0.0009588759612942111</v>
      </c>
    </row>
    <row r="140" spans="1:4" ht="12.75">
      <c r="A140" s="2">
        <f aca="true" t="shared" si="10" ref="A140:A203">A139+$B$9</f>
        <v>2.580000000000002</v>
      </c>
      <c r="B140" s="2">
        <f t="shared" si="8"/>
        <v>0.0019965503198016397</v>
      </c>
      <c r="C140" s="2">
        <f t="shared" si="9"/>
        <v>0</v>
      </c>
      <c r="D140" s="2">
        <f aca="true" t="shared" si="11" ref="D140:D203">B140+C140</f>
        <v>0.0019965503198016397</v>
      </c>
    </row>
    <row r="141" spans="1:4" ht="12.75">
      <c r="A141" s="2">
        <f t="shared" si="10"/>
        <v>2.600000000000002</v>
      </c>
      <c r="B141" s="2">
        <f t="shared" si="8"/>
        <v>0.002869364376873443</v>
      </c>
      <c r="C141" s="2">
        <f t="shared" si="9"/>
        <v>0</v>
      </c>
      <c r="D141" s="2">
        <f t="shared" si="11"/>
        <v>0.002869364376873443</v>
      </c>
    </row>
    <row r="142" spans="1:4" ht="12.75">
      <c r="A142" s="2">
        <f t="shared" si="10"/>
        <v>2.620000000000002</v>
      </c>
      <c r="B142" s="2">
        <f t="shared" si="8"/>
        <v>0.003532257088010194</v>
      </c>
      <c r="C142" s="2">
        <f t="shared" si="9"/>
        <v>0</v>
      </c>
      <c r="D142" s="2">
        <f t="shared" si="11"/>
        <v>0.003532257088010194</v>
      </c>
    </row>
    <row r="143" spans="1:4" ht="12.75">
      <c r="A143" s="2">
        <f t="shared" si="10"/>
        <v>2.640000000000002</v>
      </c>
      <c r="B143" s="2">
        <f t="shared" si="8"/>
        <v>0.003954704439508367</v>
      </c>
      <c r="C143" s="2">
        <f t="shared" si="9"/>
        <v>0</v>
      </c>
      <c r="D143" s="2">
        <f t="shared" si="11"/>
        <v>0.003954704439508367</v>
      </c>
    </row>
    <row r="144" spans="1:4" ht="12.75">
      <c r="A144" s="2">
        <f t="shared" si="10"/>
        <v>2.660000000000002</v>
      </c>
      <c r="B144" s="2">
        <f t="shared" si="8"/>
        <v>0.00412191226862638</v>
      </c>
      <c r="C144" s="2">
        <f t="shared" si="9"/>
        <v>0</v>
      </c>
      <c r="D144" s="2">
        <f t="shared" si="11"/>
        <v>0.00412191226862638</v>
      </c>
    </row>
    <row r="145" spans="1:4" ht="12.75">
      <c r="A145" s="2">
        <f t="shared" si="10"/>
        <v>2.680000000000002</v>
      </c>
      <c r="B145" s="2">
        <f t="shared" si="8"/>
        <v>0.004035015155232128</v>
      </c>
      <c r="C145" s="2">
        <f t="shared" si="9"/>
        <v>0</v>
      </c>
      <c r="D145" s="2">
        <f t="shared" si="11"/>
        <v>0.004035015155232128</v>
      </c>
    </row>
    <row r="146" spans="1:4" ht="12.75">
      <c r="A146" s="2">
        <f t="shared" si="10"/>
        <v>2.700000000000002</v>
      </c>
      <c r="B146" s="2">
        <f t="shared" si="8"/>
        <v>0.003710312880907668</v>
      </c>
      <c r="C146" s="2">
        <f t="shared" si="9"/>
        <v>0</v>
      </c>
      <c r="D146" s="2">
        <f t="shared" si="11"/>
        <v>0.003710312880907668</v>
      </c>
    </row>
    <row r="147" spans="1:4" ht="12.75">
      <c r="A147" s="2">
        <f t="shared" si="10"/>
        <v>2.720000000000002</v>
      </c>
      <c r="B147" s="2">
        <f t="shared" si="8"/>
        <v>0.003177632202524341</v>
      </c>
      <c r="C147" s="2">
        <f t="shared" si="9"/>
        <v>0</v>
      </c>
      <c r="D147" s="2">
        <f t="shared" si="11"/>
        <v>0.003177632202524341</v>
      </c>
    </row>
    <row r="148" spans="1:4" ht="12.75">
      <c r="A148" s="2">
        <f t="shared" si="10"/>
        <v>2.740000000000002</v>
      </c>
      <c r="B148" s="2">
        <f t="shared" si="8"/>
        <v>0.002477950227933376</v>
      </c>
      <c r="C148" s="2">
        <f t="shared" si="9"/>
        <v>0</v>
      </c>
      <c r="D148" s="2">
        <f t="shared" si="11"/>
        <v>0.002477950227933376</v>
      </c>
    </row>
    <row r="149" spans="1:4" ht="12.75">
      <c r="A149" s="2">
        <f t="shared" si="10"/>
        <v>2.760000000000002</v>
      </c>
      <c r="B149" s="2">
        <f t="shared" si="8"/>
        <v>0.0016604539419449095</v>
      </c>
      <c r="C149" s="2">
        <f t="shared" si="9"/>
        <v>0</v>
      </c>
      <c r="D149" s="2">
        <f t="shared" si="11"/>
        <v>0.0016604539419449095</v>
      </c>
    </row>
    <row r="150" spans="1:4" ht="12.75">
      <c r="A150" s="2">
        <f t="shared" si="10"/>
        <v>2.780000000000002</v>
      </c>
      <c r="B150" s="2">
        <f t="shared" si="8"/>
        <v>0.0007792365692422429</v>
      </c>
      <c r="C150" s="2">
        <f t="shared" si="9"/>
        <v>0</v>
      </c>
      <c r="D150" s="2">
        <f t="shared" si="11"/>
        <v>0.0007792365692422429</v>
      </c>
    </row>
    <row r="151" spans="1:4" ht="12.75">
      <c r="A151" s="2">
        <f t="shared" si="10"/>
        <v>2.800000000000002</v>
      </c>
      <c r="B151" s="2">
        <f t="shared" si="8"/>
        <v>-0.00011015555839560928</v>
      </c>
      <c r="C151" s="2">
        <f t="shared" si="9"/>
        <v>0</v>
      </c>
      <c r="D151" s="2">
        <f t="shared" si="11"/>
        <v>-0.00011015555839560928</v>
      </c>
    </row>
    <row r="152" spans="1:4" ht="12.75">
      <c r="A152" s="2">
        <f t="shared" si="10"/>
        <v>2.820000000000002</v>
      </c>
      <c r="B152" s="2">
        <f t="shared" si="8"/>
        <v>-0.0009541123428473806</v>
      </c>
      <c r="C152" s="2">
        <f t="shared" si="9"/>
        <v>0</v>
      </c>
      <c r="D152" s="2">
        <f t="shared" si="11"/>
        <v>-0.0009541123428473806</v>
      </c>
    </row>
    <row r="153" spans="1:4" ht="12.75">
      <c r="A153" s="2">
        <f t="shared" si="10"/>
        <v>2.840000000000002</v>
      </c>
      <c r="B153" s="2">
        <f t="shared" si="8"/>
        <v>-0.0017040853145221407</v>
      </c>
      <c r="C153" s="2">
        <f t="shared" si="9"/>
        <v>0</v>
      </c>
      <c r="D153" s="2">
        <f t="shared" si="11"/>
        <v>-0.0017040853145221407</v>
      </c>
    </row>
    <row r="154" spans="1:4" ht="12.75">
      <c r="A154" s="2">
        <f t="shared" si="10"/>
        <v>2.860000000000002</v>
      </c>
      <c r="B154" s="2">
        <f t="shared" si="8"/>
        <v>-0.002319273472181508</v>
      </c>
      <c r="C154" s="2">
        <f t="shared" si="9"/>
        <v>0</v>
      </c>
      <c r="D154" s="2">
        <f t="shared" si="11"/>
        <v>-0.002319273472181508</v>
      </c>
    </row>
    <row r="155" spans="1:4" ht="12.75">
      <c r="A155" s="2">
        <f t="shared" si="10"/>
        <v>2.880000000000002</v>
      </c>
      <c r="B155" s="2">
        <f t="shared" si="8"/>
        <v>-0.0027687279461113723</v>
      </c>
      <c r="C155" s="2">
        <f t="shared" si="9"/>
        <v>0</v>
      </c>
      <c r="D155" s="2">
        <f t="shared" si="11"/>
        <v>-0.0027687279461113723</v>
      </c>
    </row>
    <row r="156" spans="1:4" ht="12.75">
      <c r="A156" s="2">
        <f t="shared" si="10"/>
        <v>2.900000000000002</v>
      </c>
      <c r="B156" s="2">
        <f t="shared" si="8"/>
        <v>-0.003032774846092568</v>
      </c>
      <c r="C156" s="2">
        <f t="shared" si="9"/>
        <v>0</v>
      </c>
      <c r="D156" s="2">
        <f t="shared" si="11"/>
        <v>-0.003032774846092568</v>
      </c>
    </row>
    <row r="157" spans="1:4" ht="12.75">
      <c r="A157" s="2">
        <f t="shared" si="10"/>
        <v>2.920000000000002</v>
      </c>
      <c r="B157" s="2">
        <f t="shared" si="8"/>
        <v>-0.003103700874759723</v>
      </c>
      <c r="C157" s="2">
        <f t="shared" si="9"/>
        <v>0</v>
      </c>
      <c r="D157" s="2">
        <f t="shared" si="11"/>
        <v>-0.003103700874759723</v>
      </c>
    </row>
    <row r="158" spans="1:4" ht="12.75">
      <c r="A158" s="2">
        <f t="shared" si="10"/>
        <v>2.940000000000002</v>
      </c>
      <c r="B158" s="2">
        <f t="shared" si="8"/>
        <v>-0.0029856928496464893</v>
      </c>
      <c r="C158" s="2">
        <f t="shared" si="9"/>
        <v>0</v>
      </c>
      <c r="D158" s="2">
        <f t="shared" si="11"/>
        <v>-0.0029856928496464893</v>
      </c>
    </row>
    <row r="159" spans="1:4" ht="12.75">
      <c r="A159" s="2">
        <f t="shared" si="10"/>
        <v>2.960000000000002</v>
      </c>
      <c r="B159" s="2">
        <f t="shared" si="8"/>
        <v>-0.002694067336836107</v>
      </c>
      <c r="C159" s="2">
        <f t="shared" si="9"/>
        <v>0</v>
      </c>
      <c r="D159" s="2">
        <f t="shared" si="11"/>
        <v>-0.002694067336836107</v>
      </c>
    </row>
    <row r="160" spans="1:4" ht="12.75">
      <c r="A160" s="2">
        <f t="shared" si="10"/>
        <v>2.980000000000002</v>
      </c>
      <c r="B160" s="2">
        <f t="shared" si="8"/>
        <v>-0.0022538675233268776</v>
      </c>
      <c r="C160" s="2">
        <f t="shared" si="9"/>
        <v>0</v>
      </c>
      <c r="D160" s="2">
        <f t="shared" si="11"/>
        <v>-0.0022538675233268776</v>
      </c>
    </row>
    <row r="161" spans="1:4" ht="12.75">
      <c r="A161" s="2">
        <f t="shared" si="10"/>
        <v>3.000000000000002</v>
      </c>
      <c r="B161" s="2">
        <f t="shared" si="8"/>
        <v>-0.001697938974205063</v>
      </c>
      <c r="C161" s="2">
        <f t="shared" si="9"/>
        <v>0</v>
      </c>
      <c r="D161" s="2">
        <f t="shared" si="11"/>
        <v>-0.001697938974205063</v>
      </c>
    </row>
    <row r="162" spans="1:4" ht="12.75">
      <c r="A162" s="2">
        <f t="shared" si="10"/>
        <v>3.0200000000000022</v>
      </c>
      <c r="B162" s="2">
        <f t="shared" si="8"/>
        <v>-0.0010646222473551742</v>
      </c>
      <c r="C162" s="2">
        <f t="shared" si="9"/>
        <v>0</v>
      </c>
      <c r="D162" s="2">
        <f t="shared" si="11"/>
        <v>-0.0010646222473551742</v>
      </c>
    </row>
    <row r="163" spans="1:4" ht="12.75">
      <c r="A163" s="2">
        <f t="shared" si="10"/>
        <v>3.0400000000000023</v>
      </c>
      <c r="B163" s="2">
        <f t="shared" si="8"/>
        <v>-0.00039521725415894027</v>
      </c>
      <c r="C163" s="2">
        <f t="shared" si="9"/>
        <v>0</v>
      </c>
      <c r="D163" s="2">
        <f t="shared" si="11"/>
        <v>-0.00039521725415894027</v>
      </c>
    </row>
    <row r="164" spans="1:4" ht="12.75">
      <c r="A164" s="2">
        <f t="shared" si="10"/>
        <v>3.0600000000000023</v>
      </c>
      <c r="B164" s="2">
        <f t="shared" si="8"/>
        <v>0.00026861884243067956</v>
      </c>
      <c r="C164" s="2">
        <f t="shared" si="9"/>
        <v>0</v>
      </c>
      <c r="D164" s="2">
        <f t="shared" si="11"/>
        <v>0.00026861884243067956</v>
      </c>
    </row>
    <row r="165" spans="1:4" ht="12.75">
      <c r="A165" s="2">
        <f t="shared" si="10"/>
        <v>3.0800000000000023</v>
      </c>
      <c r="B165" s="2">
        <f t="shared" si="8"/>
        <v>0.0008873814869649854</v>
      </c>
      <c r="C165" s="2">
        <f t="shared" si="9"/>
        <v>0</v>
      </c>
      <c r="D165" s="2">
        <f t="shared" si="11"/>
        <v>0.0008873814869649854</v>
      </c>
    </row>
    <row r="166" spans="1:4" ht="12.75">
      <c r="A166" s="2">
        <f t="shared" si="10"/>
        <v>3.1000000000000023</v>
      </c>
      <c r="B166" s="2">
        <f t="shared" si="8"/>
        <v>0.001425990096024205</v>
      </c>
      <c r="C166" s="2">
        <f t="shared" si="9"/>
        <v>0</v>
      </c>
      <c r="D166" s="2">
        <f t="shared" si="11"/>
        <v>0.001425990096024205</v>
      </c>
    </row>
    <row r="167" spans="1:4" ht="12.75">
      <c r="A167" s="2">
        <f t="shared" si="10"/>
        <v>3.1200000000000023</v>
      </c>
      <c r="B167" s="2">
        <f t="shared" si="8"/>
        <v>0.0018556953433543776</v>
      </c>
      <c r="C167" s="2">
        <f t="shared" si="9"/>
        <v>0</v>
      </c>
      <c r="D167" s="2">
        <f t="shared" si="11"/>
        <v>0.0018556953433543776</v>
      </c>
    </row>
    <row r="168" spans="1:4" ht="12.75">
      <c r="A168" s="2">
        <f t="shared" si="10"/>
        <v>3.1400000000000023</v>
      </c>
      <c r="B168" s="2">
        <f t="shared" si="8"/>
        <v>0.0021555240646220814</v>
      </c>
      <c r="C168" s="2">
        <f t="shared" si="9"/>
        <v>0</v>
      </c>
      <c r="D168" s="2">
        <f t="shared" si="11"/>
        <v>0.0021555240646220814</v>
      </c>
    </row>
    <row r="169" spans="1:4" ht="12.75">
      <c r="A169" s="2">
        <f t="shared" si="10"/>
        <v>3.1600000000000024</v>
      </c>
      <c r="B169" s="2">
        <f t="shared" si="8"/>
        <v>0.0023131954590060533</v>
      </c>
      <c r="C169" s="2">
        <f t="shared" si="9"/>
        <v>0</v>
      </c>
      <c r="D169" s="2">
        <f t="shared" si="11"/>
        <v>0.0023131954590060533</v>
      </c>
    </row>
    <row r="170" spans="1:4" ht="12.75">
      <c r="A170" s="2">
        <f t="shared" si="10"/>
        <v>3.1800000000000024</v>
      </c>
      <c r="B170" s="2">
        <f t="shared" si="8"/>
        <v>0.0023254768177056987</v>
      </c>
      <c r="C170" s="2">
        <f t="shared" si="9"/>
        <v>0</v>
      </c>
      <c r="D170" s="2">
        <f t="shared" si="11"/>
        <v>0.0023254768177056987</v>
      </c>
    </row>
    <row r="171" spans="1:4" ht="12.75">
      <c r="A171" s="2">
        <f t="shared" si="10"/>
        <v>3.2000000000000024</v>
      </c>
      <c r="B171" s="2">
        <f t="shared" si="8"/>
        <v>0.0021979819556370004</v>
      </c>
      <c r="C171" s="2">
        <f t="shared" si="9"/>
        <v>0</v>
      </c>
      <c r="D171" s="2">
        <f t="shared" si="11"/>
        <v>0.0021979819556370004</v>
      </c>
    </row>
    <row r="172" spans="1:4" ht="12.75">
      <c r="A172" s="2">
        <f t="shared" si="10"/>
        <v>3.2200000000000024</v>
      </c>
      <c r="B172" s="2">
        <f t="shared" si="8"/>
        <v>0.0019444487524978348</v>
      </c>
      <c r="C172" s="2">
        <f t="shared" si="9"/>
        <v>0</v>
      </c>
      <c r="D172" s="2">
        <f t="shared" si="11"/>
        <v>0.0019444487524978348</v>
      </c>
    </row>
    <row r="173" spans="1:4" ht="12.75">
      <c r="A173" s="2">
        <f t="shared" si="10"/>
        <v>3.2400000000000024</v>
      </c>
      <c r="B173" s="2">
        <f t="shared" si="8"/>
        <v>0.001585561808297251</v>
      </c>
      <c r="C173" s="2">
        <f t="shared" si="9"/>
        <v>0</v>
      </c>
      <c r="D173" s="2">
        <f t="shared" si="11"/>
        <v>0.001585561808297251</v>
      </c>
    </row>
    <row r="174" spans="1:4" ht="12.75">
      <c r="A174" s="2">
        <f t="shared" si="10"/>
        <v>3.2600000000000025</v>
      </c>
      <c r="B174" s="2">
        <f t="shared" si="8"/>
        <v>0.001147410572662742</v>
      </c>
      <c r="C174" s="2">
        <f t="shared" si="9"/>
        <v>0</v>
      </c>
      <c r="D174" s="2">
        <f t="shared" si="11"/>
        <v>0.001147410572662742</v>
      </c>
    </row>
    <row r="175" spans="1:4" ht="12.75">
      <c r="A175" s="2">
        <f t="shared" si="10"/>
        <v>3.2800000000000025</v>
      </c>
      <c r="B175" s="2">
        <f t="shared" si="8"/>
        <v>0.0006596911875718628</v>
      </c>
      <c r="C175" s="2">
        <f t="shared" si="9"/>
        <v>0</v>
      </c>
      <c r="D175" s="2">
        <f t="shared" si="11"/>
        <v>0.0006596911875718628</v>
      </c>
    </row>
    <row r="176" spans="1:4" ht="12.75">
      <c r="A176" s="2">
        <f t="shared" si="10"/>
        <v>3.3000000000000025</v>
      </c>
      <c r="B176" s="2">
        <f t="shared" si="8"/>
        <v>0.00015377090171302604</v>
      </c>
      <c r="C176" s="2">
        <f t="shared" si="9"/>
        <v>0</v>
      </c>
      <c r="D176" s="2">
        <f t="shared" si="11"/>
        <v>0.00015377090171302604</v>
      </c>
    </row>
    <row r="177" spans="1:4" ht="12.75">
      <c r="A177" s="2">
        <f t="shared" si="10"/>
        <v>3.3200000000000025</v>
      </c>
      <c r="B177" s="2">
        <f t="shared" si="8"/>
        <v>-0.000339263047207958</v>
      </c>
      <c r="C177" s="2">
        <f t="shared" si="9"/>
        <v>0</v>
      </c>
      <c r="D177" s="2">
        <f t="shared" si="11"/>
        <v>-0.000339263047207958</v>
      </c>
    </row>
    <row r="178" spans="1:4" ht="12.75">
      <c r="A178" s="2">
        <f t="shared" si="10"/>
        <v>3.3400000000000025</v>
      </c>
      <c r="B178" s="2">
        <f t="shared" si="8"/>
        <v>-0.0007904525791068094</v>
      </c>
      <c r="C178" s="2">
        <f t="shared" si="9"/>
        <v>0</v>
      </c>
      <c r="D178" s="2">
        <f t="shared" si="11"/>
        <v>-0.0007904525791068094</v>
      </c>
    </row>
    <row r="179" spans="1:4" ht="12.75">
      <c r="A179" s="2">
        <f t="shared" si="10"/>
        <v>3.3600000000000025</v>
      </c>
      <c r="B179" s="2">
        <f t="shared" si="8"/>
        <v>-0.0011746096809517957</v>
      </c>
      <c r="C179" s="2">
        <f t="shared" si="9"/>
        <v>0</v>
      </c>
      <c r="D179" s="2">
        <f t="shared" si="11"/>
        <v>-0.0011746096809517957</v>
      </c>
    </row>
    <row r="180" spans="1:4" ht="12.75">
      <c r="A180" s="2">
        <f t="shared" si="10"/>
        <v>3.3800000000000026</v>
      </c>
      <c r="B180" s="2">
        <f t="shared" si="8"/>
        <v>-0.001471659921847002</v>
      </c>
      <c r="C180" s="2">
        <f t="shared" si="9"/>
        <v>0</v>
      </c>
      <c r="D180" s="2">
        <f t="shared" si="11"/>
        <v>-0.001471659921847002</v>
      </c>
    </row>
    <row r="181" spans="1:4" ht="12.75">
      <c r="A181" s="2">
        <f t="shared" si="10"/>
        <v>3.4000000000000026</v>
      </c>
      <c r="B181" s="2">
        <f t="shared" si="8"/>
        <v>-0.0016676211168523251</v>
      </c>
      <c r="C181" s="2">
        <f t="shared" si="9"/>
        <v>0</v>
      </c>
      <c r="D181" s="2">
        <f t="shared" si="11"/>
        <v>-0.0016676211168523251</v>
      </c>
    </row>
    <row r="182" spans="1:4" ht="12.75">
      <c r="A182" s="2">
        <f t="shared" si="10"/>
        <v>3.4200000000000026</v>
      </c>
      <c r="B182" s="2">
        <f t="shared" si="8"/>
        <v>-0.0017551744742412398</v>
      </c>
      <c r="C182" s="2">
        <f t="shared" si="9"/>
        <v>0</v>
      </c>
      <c r="D182" s="2">
        <f t="shared" si="11"/>
        <v>-0.0017551744742412398</v>
      </c>
    </row>
    <row r="183" spans="1:4" ht="12.75">
      <c r="A183" s="2">
        <f t="shared" si="10"/>
        <v>3.4400000000000026</v>
      </c>
      <c r="B183" s="2">
        <f t="shared" si="8"/>
        <v>-0.0017338118244874512</v>
      </c>
      <c r="C183" s="2">
        <f t="shared" si="9"/>
        <v>0</v>
      </c>
      <c r="D183" s="2">
        <f t="shared" si="11"/>
        <v>-0.0017338118244874512</v>
      </c>
    </row>
    <row r="184" spans="1:4" ht="12.75">
      <c r="A184" s="2">
        <f t="shared" si="10"/>
        <v>3.4600000000000026</v>
      </c>
      <c r="B184" s="2">
        <f t="shared" si="8"/>
        <v>-0.0016095686279982808</v>
      </c>
      <c r="C184" s="2">
        <f t="shared" si="9"/>
        <v>0</v>
      </c>
      <c r="D184" s="2">
        <f t="shared" si="11"/>
        <v>-0.0016095686279982808</v>
      </c>
    </row>
    <row r="185" spans="1:4" ht="12.75">
      <c r="A185" s="2">
        <f t="shared" si="10"/>
        <v>3.4800000000000026</v>
      </c>
      <c r="B185" s="2">
        <f t="shared" si="8"/>
        <v>-0.001394376836993251</v>
      </c>
      <c r="C185" s="2">
        <f t="shared" si="9"/>
        <v>0</v>
      </c>
      <c r="D185" s="2">
        <f t="shared" si="11"/>
        <v>-0.001394376836993251</v>
      </c>
    </row>
    <row r="186" spans="1:4" ht="12.75">
      <c r="A186" s="2">
        <f t="shared" si="10"/>
        <v>3.5000000000000027</v>
      </c>
      <c r="B186" s="2">
        <f t="shared" si="8"/>
        <v>-0.0011050929604114789</v>
      </c>
      <c r="C186" s="2">
        <f t="shared" si="9"/>
        <v>0</v>
      </c>
      <c r="D186" s="2">
        <f t="shared" si="11"/>
        <v>-0.0011050929604114789</v>
      </c>
    </row>
    <row r="187" spans="1:4" ht="12.75">
      <c r="A187" s="2">
        <f t="shared" si="10"/>
        <v>3.5200000000000027</v>
      </c>
      <c r="B187" s="2">
        <f t="shared" si="8"/>
        <v>-0.0007622737111437236</v>
      </c>
      <c r="C187" s="2">
        <f t="shared" si="9"/>
        <v>0</v>
      </c>
      <c r="D187" s="2">
        <f t="shared" si="11"/>
        <v>-0.0007622737111437236</v>
      </c>
    </row>
    <row r="188" spans="1:4" ht="12.75">
      <c r="A188" s="2">
        <f t="shared" si="10"/>
        <v>3.5400000000000027</v>
      </c>
      <c r="B188" s="2">
        <f t="shared" si="8"/>
        <v>-0.00038878356780895976</v>
      </c>
      <c r="C188" s="2">
        <f t="shared" si="9"/>
        <v>0</v>
      </c>
      <c r="D188" s="2">
        <f t="shared" si="11"/>
        <v>-0.00038878356780895976</v>
      </c>
    </row>
    <row r="189" spans="1:4" ht="12.75">
      <c r="A189" s="2">
        <f t="shared" si="10"/>
        <v>3.5600000000000027</v>
      </c>
      <c r="B189" s="2">
        <f t="shared" si="8"/>
        <v>-8.324964772696108E-06</v>
      </c>
      <c r="C189" s="2">
        <f t="shared" si="9"/>
        <v>0</v>
      </c>
      <c r="D189" s="2">
        <f t="shared" si="11"/>
        <v>-8.324964772696108E-06</v>
      </c>
    </row>
    <row r="190" spans="1:4" ht="12.75">
      <c r="A190" s="2">
        <f t="shared" si="10"/>
        <v>3.5800000000000027</v>
      </c>
      <c r="B190" s="2">
        <f t="shared" si="8"/>
        <v>0.00035601750465606724</v>
      </c>
      <c r="C190" s="2">
        <f t="shared" si="9"/>
        <v>0</v>
      </c>
      <c r="D190" s="2">
        <f t="shared" si="11"/>
        <v>0.00035601750465606724</v>
      </c>
    </row>
    <row r="191" spans="1:4" ht="12.75">
      <c r="A191" s="2">
        <f t="shared" si="10"/>
        <v>3.6000000000000028</v>
      </c>
      <c r="B191" s="2">
        <f t="shared" si="8"/>
        <v>0.0006831323167368476</v>
      </c>
      <c r="C191" s="2">
        <f t="shared" si="9"/>
        <v>0</v>
      </c>
      <c r="D191" s="2">
        <f t="shared" si="11"/>
        <v>0.0006831323167368476</v>
      </c>
    </row>
    <row r="192" spans="1:4" ht="12.75">
      <c r="A192" s="2">
        <f t="shared" si="10"/>
        <v>3.6200000000000028</v>
      </c>
      <c r="B192" s="2">
        <f t="shared" si="8"/>
        <v>0.0009550589238726185</v>
      </c>
      <c r="C192" s="2">
        <f t="shared" si="9"/>
        <v>0</v>
      </c>
      <c r="D192" s="2">
        <f t="shared" si="11"/>
        <v>0.0009550589238726185</v>
      </c>
    </row>
    <row r="193" spans="1:4" ht="12.75">
      <c r="A193" s="2">
        <f t="shared" si="10"/>
        <v>3.640000000000003</v>
      </c>
      <c r="B193" s="2">
        <f t="shared" si="8"/>
        <v>0.00115792555472895</v>
      </c>
      <c r="C193" s="2">
        <f t="shared" si="9"/>
        <v>0</v>
      </c>
      <c r="D193" s="2">
        <f t="shared" si="11"/>
        <v>0.00115792555472895</v>
      </c>
    </row>
    <row r="194" spans="1:4" ht="12.75">
      <c r="A194" s="2">
        <f t="shared" si="10"/>
        <v>3.660000000000003</v>
      </c>
      <c r="B194" s="2">
        <f t="shared" si="8"/>
        <v>0.0012826012417509695</v>
      </c>
      <c r="C194" s="2">
        <f t="shared" si="9"/>
        <v>0</v>
      </c>
      <c r="D194" s="2">
        <f t="shared" si="11"/>
        <v>0.0012826012417509695</v>
      </c>
    </row>
    <row r="195" spans="1:4" ht="12.75">
      <c r="A195" s="2">
        <f t="shared" si="10"/>
        <v>3.680000000000003</v>
      </c>
      <c r="B195" s="2">
        <f t="shared" si="8"/>
        <v>0.0013250355150458244</v>
      </c>
      <c r="C195" s="2">
        <f t="shared" si="9"/>
        <v>0</v>
      </c>
      <c r="D195" s="2">
        <f t="shared" si="11"/>
        <v>0.0013250355150458244</v>
      </c>
    </row>
    <row r="196" spans="1:4" ht="12.75">
      <c r="A196" s="2">
        <f t="shared" si="10"/>
        <v>3.700000000000003</v>
      </c>
      <c r="B196" s="2">
        <f t="shared" si="8"/>
        <v>0.0012862790627573104</v>
      </c>
      <c r="C196" s="2">
        <f t="shared" si="9"/>
        <v>0</v>
      </c>
      <c r="D196" s="2">
        <f t="shared" si="11"/>
        <v>0.0012862790627573104</v>
      </c>
    </row>
    <row r="197" spans="1:4" ht="12.75">
      <c r="A197" s="2">
        <f t="shared" si="10"/>
        <v>3.720000000000003</v>
      </c>
      <c r="B197" s="2">
        <f t="shared" si="8"/>
        <v>0.001172198053043991</v>
      </c>
      <c r="C197" s="2">
        <f t="shared" si="9"/>
        <v>0</v>
      </c>
      <c r="D197" s="2">
        <f t="shared" si="11"/>
        <v>0.001172198053043991</v>
      </c>
    </row>
    <row r="198" spans="1:4" ht="12.75">
      <c r="A198" s="2">
        <f t="shared" si="10"/>
        <v>3.740000000000003</v>
      </c>
      <c r="B198" s="2">
        <f t="shared" si="8"/>
        <v>0.0009929126006486483</v>
      </c>
      <c r="C198" s="2">
        <f t="shared" si="9"/>
        <v>0</v>
      </c>
      <c r="D198" s="2">
        <f t="shared" si="11"/>
        <v>0.0009929126006486483</v>
      </c>
    </row>
    <row r="199" spans="1:4" ht="12.75">
      <c r="A199" s="2">
        <f t="shared" si="10"/>
        <v>3.760000000000003</v>
      </c>
      <c r="B199" s="2">
        <f t="shared" si="8"/>
        <v>0.0007620050469334468</v>
      </c>
      <c r="C199" s="2">
        <f t="shared" si="9"/>
        <v>0</v>
      </c>
      <c r="D199" s="2">
        <f t="shared" si="11"/>
        <v>0.0007620050469334468</v>
      </c>
    </row>
    <row r="200" spans="1:4" ht="12.75">
      <c r="A200" s="2">
        <f t="shared" si="10"/>
        <v>3.780000000000003</v>
      </c>
      <c r="B200" s="2">
        <f t="shared" si="8"/>
        <v>0.0004955555105127819</v>
      </c>
      <c r="C200" s="2">
        <f t="shared" si="9"/>
        <v>0</v>
      </c>
      <c r="D200" s="2">
        <f t="shared" si="11"/>
        <v>0.0004955555105127819</v>
      </c>
    </row>
    <row r="201" spans="1:4" ht="12.75">
      <c r="A201" s="2">
        <f t="shared" si="10"/>
        <v>3.800000000000003</v>
      </c>
      <c r="B201" s="2">
        <f t="shared" si="8"/>
        <v>0.00021106999878646717</v>
      </c>
      <c r="C201" s="2">
        <f t="shared" si="9"/>
        <v>0</v>
      </c>
      <c r="D201" s="2">
        <f t="shared" si="11"/>
        <v>0.00021106999878646717</v>
      </c>
    </row>
    <row r="202" spans="1:4" ht="12.75">
      <c r="A202" s="2">
        <f t="shared" si="10"/>
        <v>3.820000000000003</v>
      </c>
      <c r="B202" s="2">
        <f t="shared" si="8"/>
        <v>-7.363004753925787E-05</v>
      </c>
      <c r="C202" s="2">
        <f t="shared" si="9"/>
        <v>0</v>
      </c>
      <c r="D202" s="2">
        <f t="shared" si="11"/>
        <v>-7.363004753925787E-05</v>
      </c>
    </row>
    <row r="203" spans="1:4" ht="12.75">
      <c r="A203" s="2">
        <f t="shared" si="10"/>
        <v>3.840000000000003</v>
      </c>
      <c r="B203" s="2">
        <f aca="true" t="shared" si="12" ref="B203:B266">EXP(-$E$2*$B$4*A203)*($I$5*COS($E$3*A203)+$I$6*SIN($E$3*A203))</f>
        <v>-0.0003414886032619233</v>
      </c>
      <c r="C203" s="2">
        <f aca="true" t="shared" si="13" ref="C203:C266">$N$4*SIN($K$2*A203+$N$6)</f>
        <v>0</v>
      </c>
      <c r="D203" s="2">
        <f t="shared" si="11"/>
        <v>-0.0003414886032619233</v>
      </c>
    </row>
    <row r="204" spans="1:4" ht="12.75">
      <c r="A204" s="2">
        <f aca="true" t="shared" si="14" ref="A204:A267">A203+$B$9</f>
        <v>3.860000000000003</v>
      </c>
      <c r="B204" s="2">
        <f t="shared" si="12"/>
        <v>-0.0005772028770068268</v>
      </c>
      <c r="C204" s="2">
        <f t="shared" si="13"/>
        <v>0</v>
      </c>
      <c r="D204" s="2">
        <f aca="true" t="shared" si="15" ref="D204:D267">B204+C204</f>
        <v>-0.0005772028770068268</v>
      </c>
    </row>
    <row r="205" spans="1:4" ht="12.75">
      <c r="A205" s="2">
        <f t="shared" si="14"/>
        <v>3.880000000000003</v>
      </c>
      <c r="B205" s="2">
        <f t="shared" si="12"/>
        <v>-0.0007680630152398366</v>
      </c>
      <c r="C205" s="2">
        <f t="shared" si="13"/>
        <v>0</v>
      </c>
      <c r="D205" s="2">
        <f t="shared" si="15"/>
        <v>-0.0007680630152398366</v>
      </c>
    </row>
    <row r="206" spans="1:4" ht="12.75">
      <c r="A206" s="2">
        <f t="shared" si="14"/>
        <v>3.900000000000003</v>
      </c>
      <c r="B206" s="2">
        <f t="shared" si="12"/>
        <v>-0.0009045998821204913</v>
      </c>
      <c r="C206" s="2">
        <f t="shared" si="13"/>
        <v>0</v>
      </c>
      <c r="D206" s="2">
        <f t="shared" si="15"/>
        <v>-0.0009045998821204913</v>
      </c>
    </row>
    <row r="207" spans="1:4" ht="12.75">
      <c r="A207" s="2">
        <f t="shared" si="14"/>
        <v>3.920000000000003</v>
      </c>
      <c r="B207" s="2">
        <f t="shared" si="12"/>
        <v>-0.0009810105101410171</v>
      </c>
      <c r="C207" s="2">
        <f t="shared" si="13"/>
        <v>0</v>
      </c>
      <c r="D207" s="2">
        <f t="shared" si="15"/>
        <v>-0.0009810105101410171</v>
      </c>
    </row>
    <row r="208" spans="1:4" ht="12.75">
      <c r="A208" s="2">
        <f t="shared" si="14"/>
        <v>3.940000000000003</v>
      </c>
      <c r="B208" s="2">
        <f t="shared" si="12"/>
        <v>-0.0009953454564335204</v>
      </c>
      <c r="C208" s="2">
        <f t="shared" si="13"/>
        <v>0</v>
      </c>
      <c r="D208" s="2">
        <f t="shared" si="15"/>
        <v>-0.0009953454564335204</v>
      </c>
    </row>
    <row r="209" spans="1:4" ht="12.75">
      <c r="A209" s="2">
        <f t="shared" si="14"/>
        <v>3.960000000000003</v>
      </c>
      <c r="B209" s="2">
        <f t="shared" si="12"/>
        <v>-0.0009494572441888169</v>
      </c>
      <c r="C209" s="2">
        <f t="shared" si="13"/>
        <v>0</v>
      </c>
      <c r="D209" s="2">
        <f t="shared" si="15"/>
        <v>-0.0009494572441888169</v>
      </c>
    </row>
    <row r="210" spans="1:4" ht="12.75">
      <c r="A210" s="2">
        <f t="shared" si="14"/>
        <v>3.980000000000003</v>
      </c>
      <c r="B210" s="2">
        <f t="shared" si="12"/>
        <v>-0.0008487234096954885</v>
      </c>
      <c r="C210" s="2">
        <f t="shared" si="13"/>
        <v>0</v>
      </c>
      <c r="D210" s="2">
        <f t="shared" si="15"/>
        <v>-0.0008487234096954885</v>
      </c>
    </row>
    <row r="211" spans="1:4" ht="12.75">
      <c r="A211" s="2">
        <f t="shared" si="14"/>
        <v>4.000000000000003</v>
      </c>
      <c r="B211" s="2">
        <f t="shared" si="12"/>
        <v>-0.0007015705807475493</v>
      </c>
      <c r="C211" s="2">
        <f t="shared" si="13"/>
        <v>0</v>
      </c>
      <c r="D211" s="2">
        <f t="shared" si="15"/>
        <v>-0.0007015705807475493</v>
      </c>
    </row>
    <row r="212" spans="1:4" ht="12.75">
      <c r="A212" s="2">
        <f t="shared" si="14"/>
        <v>4.020000000000002</v>
      </c>
      <c r="B212" s="2">
        <f t="shared" si="12"/>
        <v>-0.0005188367715741084</v>
      </c>
      <c r="C212" s="2">
        <f t="shared" si="13"/>
        <v>0</v>
      </c>
      <c r="D212" s="2">
        <f t="shared" si="15"/>
        <v>-0.0005188367715741084</v>
      </c>
    </row>
    <row r="213" spans="1:4" ht="12.75">
      <c r="A213" s="2">
        <f t="shared" si="14"/>
        <v>4.040000000000002</v>
      </c>
      <c r="B213" s="2">
        <f t="shared" si="12"/>
        <v>-0.0003130171424945162</v>
      </c>
      <c r="C213" s="2">
        <f t="shared" si="13"/>
        <v>0</v>
      </c>
      <c r="D213" s="2">
        <f t="shared" si="15"/>
        <v>-0.0003130171424945162</v>
      </c>
    </row>
    <row r="214" spans="1:4" ht="12.75">
      <c r="A214" s="2">
        <f t="shared" si="14"/>
        <v>4.060000000000001</v>
      </c>
      <c r="B214" s="2">
        <f t="shared" si="12"/>
        <v>-9.744347416511991E-05</v>
      </c>
      <c r="C214" s="2">
        <f t="shared" si="13"/>
        <v>0</v>
      </c>
      <c r="D214" s="2">
        <f t="shared" si="15"/>
        <v>-9.744347416511991E-05</v>
      </c>
    </row>
    <row r="215" spans="1:4" ht="12.75">
      <c r="A215" s="2">
        <f t="shared" si="14"/>
        <v>4.080000000000001</v>
      </c>
      <c r="B215" s="2">
        <f t="shared" si="12"/>
        <v>0.00011455061922897585</v>
      </c>
      <c r="C215" s="2">
        <f t="shared" si="13"/>
        <v>0</v>
      </c>
      <c r="D215" s="2">
        <f t="shared" si="15"/>
        <v>0.00011455061922897585</v>
      </c>
    </row>
    <row r="216" spans="1:4" ht="12.75">
      <c r="A216" s="2">
        <f t="shared" si="14"/>
        <v>4.1000000000000005</v>
      </c>
      <c r="B216" s="2">
        <f t="shared" si="12"/>
        <v>0.00031042813149053663</v>
      </c>
      <c r="C216" s="2">
        <f t="shared" si="13"/>
        <v>0</v>
      </c>
      <c r="D216" s="2">
        <f t="shared" si="15"/>
        <v>0.00031042813149053663</v>
      </c>
    </row>
    <row r="217" spans="1:4" ht="12.75">
      <c r="A217" s="2">
        <f t="shared" si="14"/>
        <v>4.12</v>
      </c>
      <c r="B217" s="2">
        <f t="shared" si="12"/>
        <v>0.0004791645404690234</v>
      </c>
      <c r="C217" s="2">
        <f t="shared" si="13"/>
        <v>0</v>
      </c>
      <c r="D217" s="2">
        <f t="shared" si="15"/>
        <v>0.0004791645404690234</v>
      </c>
    </row>
    <row r="218" spans="1:4" ht="12.75">
      <c r="A218" s="2">
        <f t="shared" si="14"/>
        <v>4.14</v>
      </c>
      <c r="B218" s="2">
        <f t="shared" si="12"/>
        <v>0.0006118418606031575</v>
      </c>
      <c r="C218" s="2">
        <f t="shared" si="13"/>
        <v>0</v>
      </c>
      <c r="D218" s="2">
        <f t="shared" si="15"/>
        <v>0.0006118418606031575</v>
      </c>
    </row>
    <row r="219" spans="1:4" ht="12.75">
      <c r="A219" s="2">
        <f t="shared" si="14"/>
        <v>4.159999999999999</v>
      </c>
      <c r="B219" s="2">
        <f t="shared" si="12"/>
        <v>0.0007020906225716122</v>
      </c>
      <c r="C219" s="2">
        <f t="shared" si="13"/>
        <v>0</v>
      </c>
      <c r="D219" s="2">
        <f t="shared" si="15"/>
        <v>0.0007020906225716122</v>
      </c>
    </row>
    <row r="220" spans="1:4" ht="12.75">
      <c r="A220" s="2">
        <f t="shared" si="14"/>
        <v>4.179999999999999</v>
      </c>
      <c r="B220" s="2">
        <f t="shared" si="12"/>
        <v>0.0007463599571571628</v>
      </c>
      <c r="C220" s="2">
        <f t="shared" si="13"/>
        <v>0</v>
      </c>
      <c r="D220" s="2">
        <f t="shared" si="15"/>
        <v>0.0007463599571571628</v>
      </c>
    </row>
    <row r="221" spans="1:4" ht="12.75">
      <c r="A221" s="2">
        <f t="shared" si="14"/>
        <v>4.199999999999998</v>
      </c>
      <c r="B221" s="2">
        <f t="shared" si="12"/>
        <v>0.0007440071184999173</v>
      </c>
      <c r="C221" s="2">
        <f t="shared" si="13"/>
        <v>0</v>
      </c>
      <c r="D221" s="2">
        <f t="shared" si="15"/>
        <v>0.0007440071184999173</v>
      </c>
    </row>
    <row r="222" spans="1:4" ht="12.75">
      <c r="A222" s="2">
        <f t="shared" si="14"/>
        <v>4.219999999999998</v>
      </c>
      <c r="B222" s="2">
        <f t="shared" si="12"/>
        <v>0.000697208971526957</v>
      </c>
      <c r="C222" s="2">
        <f t="shared" si="13"/>
        <v>0</v>
      </c>
      <c r="D222" s="2">
        <f t="shared" si="15"/>
        <v>0.000697208971526957</v>
      </c>
    </row>
    <row r="223" spans="1:4" ht="12.75">
      <c r="A223" s="2">
        <f t="shared" si="14"/>
        <v>4.2399999999999975</v>
      </c>
      <c r="B223" s="2">
        <f t="shared" si="12"/>
        <v>0.0006107085181342658</v>
      </c>
      <c r="C223" s="2">
        <f t="shared" si="13"/>
        <v>0</v>
      </c>
      <c r="D223" s="2">
        <f t="shared" si="15"/>
        <v>0.0006107085181342658</v>
      </c>
    </row>
    <row r="224" spans="1:4" ht="12.75">
      <c r="A224" s="2">
        <f t="shared" si="14"/>
        <v>4.259999999999997</v>
      </c>
      <c r="B224" s="2">
        <f t="shared" si="12"/>
        <v>0.000491418842925553</v>
      </c>
      <c r="C224" s="2">
        <f t="shared" si="13"/>
        <v>0</v>
      </c>
      <c r="D224" s="2">
        <f t="shared" si="15"/>
        <v>0.000491418842925553</v>
      </c>
    </row>
    <row r="225" spans="1:4" ht="12.75">
      <c r="A225" s="2">
        <f t="shared" si="14"/>
        <v>4.279999999999997</v>
      </c>
      <c r="B225" s="2">
        <f t="shared" si="12"/>
        <v>0.0003479144190694186</v>
      </c>
      <c r="C225" s="2">
        <f t="shared" si="13"/>
        <v>0</v>
      </c>
      <c r="D225" s="2">
        <f t="shared" si="15"/>
        <v>0.0003479144190694186</v>
      </c>
    </row>
    <row r="226" spans="1:4" ht="12.75">
      <c r="A226" s="2">
        <f t="shared" si="14"/>
        <v>4.299999999999996</v>
      </c>
      <c r="B226" s="2">
        <f t="shared" si="12"/>
        <v>0.00018984515174261992</v>
      </c>
      <c r="C226" s="2">
        <f t="shared" si="13"/>
        <v>0</v>
      </c>
      <c r="D226" s="2">
        <f t="shared" si="15"/>
        <v>0.00018984515174261992</v>
      </c>
    </row>
    <row r="227" spans="1:4" ht="12.75">
      <c r="A227" s="2">
        <f t="shared" si="14"/>
        <v>4.319999999999996</v>
      </c>
      <c r="B227" s="2">
        <f t="shared" si="12"/>
        <v>2.7311617848425694E-05</v>
      </c>
      <c r="C227" s="2">
        <f t="shared" si="13"/>
        <v>0</v>
      </c>
      <c r="D227" s="2">
        <f t="shared" si="15"/>
        <v>2.7311617848425694E-05</v>
      </c>
    </row>
    <row r="228" spans="1:4" ht="12.75">
      <c r="A228" s="2">
        <f t="shared" si="14"/>
        <v>4.339999999999995</v>
      </c>
      <c r="B228" s="2">
        <f t="shared" si="12"/>
        <v>-0.0001297593953830628</v>
      </c>
      <c r="C228" s="2">
        <f t="shared" si="13"/>
        <v>0</v>
      </c>
      <c r="D228" s="2">
        <f t="shared" si="15"/>
        <v>-0.0001297593953830628</v>
      </c>
    </row>
    <row r="229" spans="1:4" ht="12.75">
      <c r="A229" s="2">
        <f t="shared" si="14"/>
        <v>4.359999999999995</v>
      </c>
      <c r="B229" s="2">
        <f t="shared" si="12"/>
        <v>-0.0002722016758093753</v>
      </c>
      <c r="C229" s="2">
        <f t="shared" si="13"/>
        <v>0</v>
      </c>
      <c r="D229" s="2">
        <f t="shared" si="15"/>
        <v>-0.0002722016758093753</v>
      </c>
    </row>
    <row r="230" spans="1:4" ht="12.75">
      <c r="A230" s="2">
        <f t="shared" si="14"/>
        <v>4.379999999999995</v>
      </c>
      <c r="B230" s="2">
        <f t="shared" si="12"/>
        <v>-0.0003921252068384382</v>
      </c>
      <c r="C230" s="2">
        <f t="shared" si="13"/>
        <v>0</v>
      </c>
      <c r="D230" s="2">
        <f t="shared" si="15"/>
        <v>-0.0003921252068384382</v>
      </c>
    </row>
    <row r="231" spans="1:4" ht="12.75">
      <c r="A231" s="2">
        <f t="shared" si="14"/>
        <v>4.399999999999994</v>
      </c>
      <c r="B231" s="2">
        <f t="shared" si="12"/>
        <v>-0.0004833328574955298</v>
      </c>
      <c r="C231" s="2">
        <f t="shared" si="13"/>
        <v>0</v>
      </c>
      <c r="D231" s="2">
        <f t="shared" si="15"/>
        <v>-0.0004833328574955298</v>
      </c>
    </row>
    <row r="232" spans="1:4" ht="12.75">
      <c r="A232" s="2">
        <f t="shared" si="14"/>
        <v>4.419999999999994</v>
      </c>
      <c r="B232" s="2">
        <f t="shared" si="12"/>
        <v>-0.0005416175127063849</v>
      </c>
      <c r="C232" s="2">
        <f t="shared" si="13"/>
        <v>0</v>
      </c>
      <c r="D232" s="2">
        <f t="shared" si="15"/>
        <v>-0.0005416175127063849</v>
      </c>
    </row>
    <row r="233" spans="1:4" ht="12.75">
      <c r="A233" s="2">
        <f t="shared" si="14"/>
        <v>4.439999999999993</v>
      </c>
      <c r="B233" s="2">
        <f t="shared" si="12"/>
        <v>-0.0005649270740355649</v>
      </c>
      <c r="C233" s="2">
        <f t="shared" si="13"/>
        <v>0</v>
      </c>
      <c r="D233" s="2">
        <f t="shared" si="15"/>
        <v>-0.0005649270740355649</v>
      </c>
    </row>
    <row r="234" spans="1:4" ht="12.75">
      <c r="A234" s="2">
        <f t="shared" si="14"/>
        <v>4.459999999999993</v>
      </c>
      <c r="B234" s="2">
        <f t="shared" si="12"/>
        <v>-0.0005533932214081351</v>
      </c>
      <c r="C234" s="2">
        <f t="shared" si="13"/>
        <v>0</v>
      </c>
      <c r="D234" s="2">
        <f t="shared" si="15"/>
        <v>-0.0005533932214081351</v>
      </c>
    </row>
    <row r="235" spans="1:4" ht="12.75">
      <c r="A235" s="2">
        <f t="shared" si="14"/>
        <v>4.479999999999992</v>
      </c>
      <c r="B235" s="2">
        <f t="shared" si="12"/>
        <v>-0.0005092281632295707</v>
      </c>
      <c r="C235" s="2">
        <f t="shared" si="13"/>
        <v>0</v>
      </c>
      <c r="D235" s="2">
        <f t="shared" si="15"/>
        <v>-0.0005092281632295707</v>
      </c>
    </row>
    <row r="236" spans="1:4" ht="12.75">
      <c r="A236" s="2">
        <f t="shared" si="14"/>
        <v>4.499999999999992</v>
      </c>
      <c r="B236" s="2">
        <f t="shared" si="12"/>
        <v>-0.0004365013220144433</v>
      </c>
      <c r="C236" s="2">
        <f t="shared" si="13"/>
        <v>0</v>
      </c>
      <c r="D236" s="2">
        <f t="shared" si="15"/>
        <v>-0.0004365013220144433</v>
      </c>
    </row>
    <row r="237" spans="1:4" ht="12.75">
      <c r="A237" s="2">
        <f t="shared" si="14"/>
        <v>4.519999999999992</v>
      </c>
      <c r="B237" s="2">
        <f t="shared" si="12"/>
        <v>-0.0003408145698681641</v>
      </c>
      <c r="C237" s="2">
        <f t="shared" si="13"/>
        <v>0</v>
      </c>
      <c r="D237" s="2">
        <f t="shared" si="15"/>
        <v>-0.0003408145698681641</v>
      </c>
    </row>
    <row r="238" spans="1:4" ht="12.75">
      <c r="A238" s="2">
        <f t="shared" si="14"/>
        <v>4.539999999999991</v>
      </c>
      <c r="B238" s="2">
        <f t="shared" si="12"/>
        <v>-0.0002288998896926037</v>
      </c>
      <c r="C238" s="2">
        <f t="shared" si="13"/>
        <v>0</v>
      </c>
      <c r="D238" s="2">
        <f t="shared" si="15"/>
        <v>-0.0002288998896926037</v>
      </c>
    </row>
    <row r="239" spans="1:4" ht="12.75">
      <c r="A239" s="2">
        <f t="shared" si="14"/>
        <v>4.559999999999991</v>
      </c>
      <c r="B239" s="2">
        <f t="shared" si="12"/>
        <v>-0.00010816694015445618</v>
      </c>
      <c r="C239" s="2">
        <f t="shared" si="13"/>
        <v>0</v>
      </c>
      <c r="D239" s="2">
        <f t="shared" si="15"/>
        <v>-0.00010816694015445618</v>
      </c>
    </row>
    <row r="240" spans="1:4" ht="12.75">
      <c r="A240" s="2">
        <f t="shared" si="14"/>
        <v>4.57999999999999</v>
      </c>
      <c r="B240" s="2">
        <f t="shared" si="12"/>
        <v>1.3770197953966392E-05</v>
      </c>
      <c r="C240" s="2">
        <f t="shared" si="13"/>
        <v>0</v>
      </c>
      <c r="D240" s="2">
        <f t="shared" si="15"/>
        <v>1.3770197953966392E-05</v>
      </c>
    </row>
    <row r="241" spans="1:4" ht="12.75">
      <c r="A241" s="2">
        <f t="shared" si="14"/>
        <v>4.59999999999999</v>
      </c>
      <c r="B241" s="2">
        <f t="shared" si="12"/>
        <v>0.0001295578483518944</v>
      </c>
      <c r="C241" s="2">
        <f t="shared" si="13"/>
        <v>0</v>
      </c>
      <c r="D241" s="2">
        <f t="shared" si="15"/>
        <v>0.0001295578483518944</v>
      </c>
    </row>
    <row r="242" spans="1:4" ht="12.75">
      <c r="A242" s="2">
        <f t="shared" si="14"/>
        <v>4.6199999999999894</v>
      </c>
      <c r="B242" s="2">
        <f t="shared" si="12"/>
        <v>0.0002325316750230121</v>
      </c>
      <c r="C242" s="2">
        <f t="shared" si="13"/>
        <v>0</v>
      </c>
      <c r="D242" s="2">
        <f t="shared" si="15"/>
        <v>0.0002325316750230121</v>
      </c>
    </row>
    <row r="243" spans="1:4" ht="12.75">
      <c r="A243" s="2">
        <f t="shared" si="14"/>
        <v>4.639999999999989</v>
      </c>
      <c r="B243" s="2">
        <f t="shared" si="12"/>
        <v>0.00031708561154464066</v>
      </c>
      <c r="C243" s="2">
        <f t="shared" si="13"/>
        <v>0</v>
      </c>
      <c r="D243" s="2">
        <f t="shared" si="15"/>
        <v>0.00031708561154464066</v>
      </c>
    </row>
    <row r="244" spans="1:4" ht="12.75">
      <c r="A244" s="2">
        <f t="shared" si="14"/>
        <v>4.659999999999989</v>
      </c>
      <c r="B244" s="2">
        <f t="shared" si="12"/>
        <v>0.0003789613145129326</v>
      </c>
      <c r="C244" s="2">
        <f t="shared" si="13"/>
        <v>0</v>
      </c>
      <c r="D244" s="2">
        <f t="shared" si="15"/>
        <v>0.0003789613145129326</v>
      </c>
    </row>
    <row r="245" spans="1:4" ht="12.75">
      <c r="A245" s="2">
        <f t="shared" si="14"/>
        <v>4.679999999999988</v>
      </c>
      <c r="B245" s="2">
        <f t="shared" si="12"/>
        <v>0.0004154442805016106</v>
      </c>
      <c r="C245" s="2">
        <f t="shared" si="13"/>
        <v>0</v>
      </c>
      <c r="D245" s="2">
        <f t="shared" si="15"/>
        <v>0.0004154442805016106</v>
      </c>
    </row>
    <row r="246" spans="1:4" ht="12.75">
      <c r="A246" s="2">
        <f t="shared" si="14"/>
        <v>4.699999999999988</v>
      </c>
      <c r="B246" s="2">
        <f t="shared" si="12"/>
        <v>0.00042545895988149</v>
      </c>
      <c r="C246" s="2">
        <f t="shared" si="13"/>
        <v>0</v>
      </c>
      <c r="D246" s="2">
        <f t="shared" si="15"/>
        <v>0.00042545895988149</v>
      </c>
    </row>
    <row r="247" spans="1:4" ht="12.75">
      <c r="A247" s="2">
        <f t="shared" si="14"/>
        <v>4.719999999999987</v>
      </c>
      <c r="B247" s="2">
        <f t="shared" si="12"/>
        <v>0.0004095615832795745</v>
      </c>
      <c r="C247" s="2">
        <f t="shared" si="13"/>
        <v>0</v>
      </c>
      <c r="D247" s="2">
        <f t="shared" si="15"/>
        <v>0.0004095615832795745</v>
      </c>
    </row>
    <row r="248" spans="1:4" ht="12.75">
      <c r="A248" s="2">
        <f t="shared" si="14"/>
        <v>4.739999999999987</v>
      </c>
      <c r="B248" s="2">
        <f t="shared" si="12"/>
        <v>0.0003698355970807278</v>
      </c>
      <c r="C248" s="2">
        <f t="shared" si="13"/>
        <v>0</v>
      </c>
      <c r="D248" s="2">
        <f t="shared" si="15"/>
        <v>0.0003698355970807278</v>
      </c>
    </row>
    <row r="249" spans="1:4" ht="12.75">
      <c r="A249" s="2">
        <f t="shared" si="14"/>
        <v>4.7599999999999865</v>
      </c>
      <c r="B249" s="2">
        <f t="shared" si="12"/>
        <v>0.0003097002219154606</v>
      </c>
      <c r="C249" s="2">
        <f t="shared" si="13"/>
        <v>0</v>
      </c>
      <c r="D249" s="2">
        <f t="shared" si="15"/>
        <v>0.0003097002219154606</v>
      </c>
    </row>
    <row r="250" spans="1:4" ht="12.75">
      <c r="A250" s="2">
        <f t="shared" si="14"/>
        <v>4.779999999999986</v>
      </c>
      <c r="B250" s="2">
        <f t="shared" si="12"/>
        <v>0.00023364739076911606</v>
      </c>
      <c r="C250" s="2">
        <f t="shared" si="13"/>
        <v>0</v>
      </c>
      <c r="D250" s="2">
        <f t="shared" si="15"/>
        <v>0.00023364739076911606</v>
      </c>
    </row>
    <row r="251" spans="1:4" ht="12.75">
      <c r="A251" s="2">
        <f t="shared" si="14"/>
        <v>4.799999999999986</v>
      </c>
      <c r="B251" s="2">
        <f t="shared" si="12"/>
        <v>0.00014692594542245135</v>
      </c>
      <c r="C251" s="2">
        <f t="shared" si="13"/>
        <v>0</v>
      </c>
      <c r="D251" s="2">
        <f t="shared" si="15"/>
        <v>0.00014692594542245135</v>
      </c>
    </row>
    <row r="252" spans="1:4" ht="12.75">
      <c r="A252" s="2">
        <f t="shared" si="14"/>
        <v>4.819999999999985</v>
      </c>
      <c r="B252" s="2">
        <f t="shared" si="12"/>
        <v>5.519430345393455E-05</v>
      </c>
      <c r="C252" s="2">
        <f t="shared" si="13"/>
        <v>0</v>
      </c>
      <c r="D252" s="2">
        <f t="shared" si="15"/>
        <v>5.519430345393455E-05</v>
      </c>
    </row>
    <row r="253" spans="1:4" ht="12.75">
      <c r="A253" s="2">
        <f t="shared" si="14"/>
        <v>4.839999999999985</v>
      </c>
      <c r="B253" s="2">
        <f t="shared" si="12"/>
        <v>-3.5836230450581036E-05</v>
      </c>
      <c r="C253" s="2">
        <f t="shared" si="13"/>
        <v>0</v>
      </c>
      <c r="D253" s="2">
        <f t="shared" si="15"/>
        <v>-3.5836230450581036E-05</v>
      </c>
    </row>
    <row r="254" spans="1:4" ht="12.75">
      <c r="A254" s="2">
        <f t="shared" si="14"/>
        <v>4.859999999999984</v>
      </c>
      <c r="B254" s="2">
        <f t="shared" si="12"/>
        <v>-0.00012074574328087935</v>
      </c>
      <c r="C254" s="2">
        <f t="shared" si="13"/>
        <v>0</v>
      </c>
      <c r="D254" s="2">
        <f t="shared" si="15"/>
        <v>-0.00012074574328087935</v>
      </c>
    </row>
    <row r="255" spans="1:4" ht="12.75">
      <c r="A255" s="2">
        <f t="shared" si="14"/>
        <v>4.879999999999984</v>
      </c>
      <c r="B255" s="2">
        <f t="shared" si="12"/>
        <v>-0.00019471751053396665</v>
      </c>
      <c r="C255" s="2">
        <f t="shared" si="13"/>
        <v>0</v>
      </c>
      <c r="D255" s="2">
        <f t="shared" si="15"/>
        <v>-0.00019471751053396665</v>
      </c>
    </row>
    <row r="256" spans="1:4" ht="12.75">
      <c r="A256" s="2">
        <f t="shared" si="14"/>
        <v>4.8999999999999835</v>
      </c>
      <c r="B256" s="2">
        <f t="shared" si="12"/>
        <v>-0.0002538000604790705</v>
      </c>
      <c r="C256" s="2">
        <f t="shared" si="13"/>
        <v>0</v>
      </c>
      <c r="D256" s="2">
        <f t="shared" si="15"/>
        <v>-0.0002538000604790705</v>
      </c>
    </row>
    <row r="257" spans="1:4" ht="12.75">
      <c r="A257" s="2">
        <f t="shared" si="14"/>
        <v>4.919999999999983</v>
      </c>
      <c r="B257" s="2">
        <f t="shared" si="12"/>
        <v>-0.000295105986353502</v>
      </c>
      <c r="C257" s="2">
        <f t="shared" si="13"/>
        <v>0</v>
      </c>
      <c r="D257" s="2">
        <f t="shared" si="15"/>
        <v>-0.000295105986353502</v>
      </c>
    </row>
    <row r="258" spans="1:4" ht="12.75">
      <c r="A258" s="2">
        <f t="shared" si="14"/>
        <v>4.939999999999983</v>
      </c>
      <c r="B258" s="2">
        <f t="shared" si="12"/>
        <v>-0.00031693836465369933</v>
      </c>
      <c r="C258" s="2">
        <f t="shared" si="13"/>
        <v>0</v>
      </c>
      <c r="D258" s="2">
        <f t="shared" si="15"/>
        <v>-0.00031693836465369933</v>
      </c>
    </row>
    <row r="259" spans="1:4" ht="12.75">
      <c r="A259" s="2">
        <f t="shared" si="14"/>
        <v>4.959999999999982</v>
      </c>
      <c r="B259" s="2">
        <f t="shared" si="12"/>
        <v>-0.00031884037155542085</v>
      </c>
      <c r="C259" s="2">
        <f t="shared" si="13"/>
        <v>0</v>
      </c>
      <c r="D259" s="2">
        <f t="shared" si="15"/>
        <v>-0.00031884037155542085</v>
      </c>
    </row>
    <row r="260" spans="1:4" ht="12.75">
      <c r="A260" s="2">
        <f t="shared" si="14"/>
        <v>4.979999999999982</v>
      </c>
      <c r="B260" s="2">
        <f t="shared" si="12"/>
        <v>-0.00030156848056967693</v>
      </c>
      <c r="C260" s="2">
        <f t="shared" si="13"/>
        <v>0</v>
      </c>
      <c r="D260" s="2">
        <f t="shared" si="15"/>
        <v>-0.00030156848056967693</v>
      </c>
    </row>
    <row r="261" spans="1:4" ht="12.75">
      <c r="A261" s="2">
        <f t="shared" si="14"/>
        <v>4.999999999999981</v>
      </c>
      <c r="B261" s="2">
        <f t="shared" si="12"/>
        <v>-0.00026699418344902436</v>
      </c>
      <c r="C261" s="2">
        <f t="shared" si="13"/>
        <v>0</v>
      </c>
      <c r="D261" s="2">
        <f t="shared" si="15"/>
        <v>-0.00026699418344902436</v>
      </c>
    </row>
    <row r="262" spans="1:4" ht="12.75">
      <c r="A262" s="2">
        <f t="shared" si="14"/>
        <v>5.019999999999981</v>
      </c>
      <c r="B262" s="2">
        <f t="shared" si="12"/>
        <v>-0.0002179432402723805</v>
      </c>
      <c r="C262" s="2">
        <f t="shared" si="13"/>
        <v>0</v>
      </c>
      <c r="D262" s="2">
        <f t="shared" si="15"/>
        <v>-0.0002179432402723805</v>
      </c>
    </row>
    <row r="263" spans="1:4" ht="12.75">
      <c r="A263" s="2">
        <f t="shared" si="14"/>
        <v>5.0399999999999805</v>
      </c>
      <c r="B263" s="2">
        <f t="shared" si="12"/>
        <v>-0.0001579848118416995</v>
      </c>
      <c r="C263" s="2">
        <f t="shared" si="13"/>
        <v>0</v>
      </c>
      <c r="D263" s="2">
        <f t="shared" si="15"/>
        <v>-0.0001579848118416995</v>
      </c>
    </row>
    <row r="264" spans="1:4" ht="12.75">
      <c r="A264" s="2">
        <f t="shared" si="14"/>
        <v>5.05999999999998</v>
      </c>
      <c r="B264" s="2">
        <f t="shared" si="12"/>
        <v>-9.118528890250725E-05</v>
      </c>
      <c r="C264" s="2">
        <f t="shared" si="13"/>
        <v>0</v>
      </c>
      <c r="D264" s="2">
        <f t="shared" si="15"/>
        <v>-9.118528890250725E-05</v>
      </c>
    </row>
    <row r="265" spans="1:4" ht="12.75">
      <c r="A265" s="2">
        <f t="shared" si="14"/>
        <v>5.07999999999998</v>
      </c>
      <c r="B265" s="2">
        <f t="shared" si="12"/>
        <v>-2.184309955927697E-05</v>
      </c>
      <c r="C265" s="2">
        <f t="shared" si="13"/>
        <v>0</v>
      </c>
      <c r="D265" s="2">
        <f t="shared" si="15"/>
        <v>-2.184309955927697E-05</v>
      </c>
    </row>
    <row r="266" spans="1:4" ht="12.75">
      <c r="A266" s="2">
        <f t="shared" si="14"/>
        <v>5.099999999999979</v>
      </c>
      <c r="B266" s="2">
        <f t="shared" si="12"/>
        <v>4.577879580289319E-05</v>
      </c>
      <c r="C266" s="2">
        <f t="shared" si="13"/>
        <v>0</v>
      </c>
      <c r="D266" s="2">
        <f t="shared" si="15"/>
        <v>4.577879580289319E-05</v>
      </c>
    </row>
    <row r="267" spans="1:4" ht="12.75">
      <c r="A267" s="2">
        <f t="shared" si="14"/>
        <v>5.119999999999979</v>
      </c>
      <c r="B267" s="2">
        <f aca="true" t="shared" si="16" ref="B267:B330">EXP(-$E$2*$B$4*A267)*($I$5*COS($E$3*A267)+$I$6*SIN($E$3*A267))</f>
        <v>0.00010770660401066073</v>
      </c>
      <c r="C267" s="2">
        <f aca="true" t="shared" si="17" ref="C267:C330">$N$4*SIN($K$2*A267+$N$6)</f>
        <v>0</v>
      </c>
      <c r="D267" s="2">
        <f t="shared" si="15"/>
        <v>0.00010770660401066073</v>
      </c>
    </row>
    <row r="268" spans="1:4" ht="12.75">
      <c r="A268" s="2">
        <f aca="true" t="shared" si="18" ref="A268:A331">A267+$B$9</f>
        <v>5.139999999999978</v>
      </c>
      <c r="B268" s="2">
        <f t="shared" si="16"/>
        <v>0.0001604810054256965</v>
      </c>
      <c r="C268" s="2">
        <f t="shared" si="17"/>
        <v>0</v>
      </c>
      <c r="D268" s="2">
        <f aca="true" t="shared" si="19" ref="D268:D331">B268+C268</f>
        <v>0.0001604810054256965</v>
      </c>
    </row>
    <row r="269" spans="1:4" ht="12.75">
      <c r="A269" s="2">
        <f t="shared" si="18"/>
        <v>5.159999999999978</v>
      </c>
      <c r="B269" s="2">
        <f t="shared" si="16"/>
        <v>0.00020134181661932797</v>
      </c>
      <c r="C269" s="2">
        <f t="shared" si="17"/>
        <v>0</v>
      </c>
      <c r="D269" s="2">
        <f t="shared" si="19"/>
        <v>0.00020134181661932797</v>
      </c>
    </row>
    <row r="270" spans="1:4" ht="12.75">
      <c r="A270" s="2">
        <f t="shared" si="18"/>
        <v>5.1799999999999775</v>
      </c>
      <c r="B270" s="2">
        <f t="shared" si="16"/>
        <v>0.00022836272746947303</v>
      </c>
      <c r="C270" s="2">
        <f t="shared" si="17"/>
        <v>0</v>
      </c>
      <c r="D270" s="2">
        <f t="shared" si="19"/>
        <v>0.00022836272746947303</v>
      </c>
    </row>
    <row r="271" spans="1:4" ht="12.75">
      <c r="A271" s="2">
        <f t="shared" si="18"/>
        <v>5.199999999999977</v>
      </c>
      <c r="B271" s="2">
        <f t="shared" si="16"/>
        <v>0.00024053022542816347</v>
      </c>
      <c r="C271" s="2">
        <f t="shared" si="17"/>
        <v>0</v>
      </c>
      <c r="D271" s="2">
        <f t="shared" si="19"/>
        <v>0.00024053022542816347</v>
      </c>
    </row>
    <row r="272" spans="1:4" ht="12.75">
      <c r="A272" s="2">
        <f t="shared" si="18"/>
        <v>5.219999999999977</v>
      </c>
      <c r="B272" s="2">
        <f t="shared" si="16"/>
        <v>0.00023776441864423707</v>
      </c>
      <c r="C272" s="2">
        <f t="shared" si="17"/>
        <v>0</v>
      </c>
      <c r="D272" s="2">
        <f t="shared" si="19"/>
        <v>0.00023776441864423707</v>
      </c>
    </row>
    <row r="273" spans="1:4" ht="12.75">
      <c r="A273" s="2">
        <f t="shared" si="18"/>
        <v>5.239999999999976</v>
      </c>
      <c r="B273" s="2">
        <f t="shared" si="16"/>
        <v>0.00022088304841160565</v>
      </c>
      <c r="C273" s="2">
        <f t="shared" si="17"/>
        <v>0</v>
      </c>
      <c r="D273" s="2">
        <f t="shared" si="19"/>
        <v>0.00022088304841160565</v>
      </c>
    </row>
    <row r="274" spans="1:4" ht="12.75">
      <c r="A274" s="2">
        <f t="shared" si="18"/>
        <v>5.259999999999976</v>
      </c>
      <c r="B274" s="2">
        <f t="shared" si="16"/>
        <v>0.00019151332664603998</v>
      </c>
      <c r="C274" s="2">
        <f t="shared" si="17"/>
        <v>0</v>
      </c>
      <c r="D274" s="2">
        <f t="shared" si="19"/>
        <v>0.00019151332664603998</v>
      </c>
    </row>
    <row r="275" spans="1:4" ht="12.75">
      <c r="A275" s="2">
        <f t="shared" si="18"/>
        <v>5.279999999999975</v>
      </c>
      <c r="B275" s="2">
        <f t="shared" si="16"/>
        <v>0.0001519591556732304</v>
      </c>
      <c r="C275" s="2">
        <f t="shared" si="17"/>
        <v>0</v>
      </c>
      <c r="D275" s="2">
        <f t="shared" si="19"/>
        <v>0.0001519591556732304</v>
      </c>
    </row>
    <row r="276" spans="1:4" ht="12.75">
      <c r="A276" s="2">
        <f t="shared" si="18"/>
        <v>5.299999999999975</v>
      </c>
      <c r="B276" s="2">
        <f t="shared" si="16"/>
        <v>0.0001050336291068517</v>
      </c>
      <c r="C276" s="2">
        <f t="shared" si="17"/>
        <v>0</v>
      </c>
      <c r="D276" s="2">
        <f t="shared" si="19"/>
        <v>0.0001050336291068517</v>
      </c>
    </row>
    <row r="277" spans="1:4" ht="12.75">
      <c r="A277" s="2">
        <f t="shared" si="18"/>
        <v>5.3199999999999745</v>
      </c>
      <c r="B277" s="2">
        <f t="shared" si="16"/>
        <v>5.386835914060563E-05</v>
      </c>
      <c r="C277" s="2">
        <f t="shared" si="17"/>
        <v>0</v>
      </c>
      <c r="D277" s="2">
        <f t="shared" si="19"/>
        <v>5.386835914060563E-05</v>
      </c>
    </row>
    <row r="278" spans="1:4" ht="12.75">
      <c r="A278" s="2">
        <f t="shared" si="18"/>
        <v>5.339999999999974</v>
      </c>
      <c r="B278" s="2">
        <f t="shared" si="16"/>
        <v>1.7120589328981922E-06</v>
      </c>
      <c r="C278" s="2">
        <f t="shared" si="17"/>
        <v>0</v>
      </c>
      <c r="D278" s="2">
        <f t="shared" si="19"/>
        <v>1.7120589328981922E-06</v>
      </c>
    </row>
    <row r="279" spans="1:4" ht="12.75">
      <c r="A279" s="2">
        <f t="shared" si="18"/>
        <v>5.359999999999974</v>
      </c>
      <c r="B279" s="2">
        <f t="shared" si="16"/>
        <v>-4.8269090636193403E-05</v>
      </c>
      <c r="C279" s="2">
        <f t="shared" si="17"/>
        <v>0</v>
      </c>
      <c r="D279" s="2">
        <f t="shared" si="19"/>
        <v>-4.8269090636193403E-05</v>
      </c>
    </row>
    <row r="280" spans="1:4" ht="12.75">
      <c r="A280" s="2">
        <f t="shared" si="18"/>
        <v>5.379999999999973</v>
      </c>
      <c r="B280" s="2">
        <f t="shared" si="16"/>
        <v>-9.317741454949607E-05</v>
      </c>
      <c r="C280" s="2">
        <f t="shared" si="17"/>
        <v>0</v>
      </c>
      <c r="D280" s="2">
        <f t="shared" si="19"/>
        <v>-9.317741454949607E-05</v>
      </c>
    </row>
    <row r="281" spans="1:4" ht="12.75">
      <c r="A281" s="2">
        <f t="shared" si="18"/>
        <v>5.399999999999973</v>
      </c>
      <c r="B281" s="2">
        <f t="shared" si="16"/>
        <v>-0.00013054551876914432</v>
      </c>
      <c r="C281" s="2">
        <f t="shared" si="17"/>
        <v>0</v>
      </c>
      <c r="D281" s="2">
        <f t="shared" si="19"/>
        <v>-0.00013054551876914432</v>
      </c>
    </row>
    <row r="282" spans="1:4" ht="12.75">
      <c r="A282" s="2">
        <f t="shared" si="18"/>
        <v>5.419999999999972</v>
      </c>
      <c r="B282" s="2">
        <f t="shared" si="16"/>
        <v>-0.00015846523720789357</v>
      </c>
      <c r="C282" s="2">
        <f t="shared" si="17"/>
        <v>0</v>
      </c>
      <c r="D282" s="2">
        <f t="shared" si="19"/>
        <v>-0.00015846523720789357</v>
      </c>
    </row>
    <row r="283" spans="1:4" ht="12.75">
      <c r="A283" s="2">
        <f t="shared" si="18"/>
        <v>5.439999999999972</v>
      </c>
      <c r="B283" s="2">
        <f t="shared" si="16"/>
        <v>-0.00017567746334875133</v>
      </c>
      <c r="C283" s="2">
        <f t="shared" si="17"/>
        <v>0</v>
      </c>
      <c r="D283" s="2">
        <f t="shared" si="19"/>
        <v>-0.00017567746334875133</v>
      </c>
    </row>
    <row r="284" spans="1:4" ht="12.75">
      <c r="A284" s="2">
        <f t="shared" si="18"/>
        <v>5.4599999999999715</v>
      </c>
      <c r="B284" s="2">
        <f t="shared" si="16"/>
        <v>-0.00018161919593298988</v>
      </c>
      <c r="C284" s="2">
        <f t="shared" si="17"/>
        <v>0</v>
      </c>
      <c r="D284" s="2">
        <f t="shared" si="19"/>
        <v>-0.00018161919593298988</v>
      </c>
    </row>
    <row r="285" spans="1:4" ht="12.75">
      <c r="A285" s="2">
        <f t="shared" si="18"/>
        <v>5.479999999999971</v>
      </c>
      <c r="B285" s="2">
        <f t="shared" si="16"/>
        <v>-0.00017642685027445068</v>
      </c>
      <c r="C285" s="2">
        <f t="shared" si="17"/>
        <v>0</v>
      </c>
      <c r="D285" s="2">
        <f t="shared" si="19"/>
        <v>-0.00017642685027445068</v>
      </c>
    </row>
    <row r="286" spans="1:4" ht="12.75">
      <c r="A286" s="2">
        <f t="shared" si="18"/>
        <v>5.499999999999971</v>
      </c>
      <c r="B286" s="2">
        <f t="shared" si="16"/>
        <v>-0.0001608975468091273</v>
      </c>
      <c r="C286" s="2">
        <f t="shared" si="17"/>
        <v>0</v>
      </c>
      <c r="D286" s="2">
        <f t="shared" si="19"/>
        <v>-0.0001608975468091273</v>
      </c>
    </row>
    <row r="287" spans="1:4" ht="12.75">
      <c r="A287" s="2">
        <f t="shared" si="18"/>
        <v>5.51999999999997</v>
      </c>
      <c r="B287" s="2">
        <f t="shared" si="16"/>
        <v>-0.00013641252989182202</v>
      </c>
      <c r="C287" s="2">
        <f t="shared" si="17"/>
        <v>0</v>
      </c>
      <c r="D287" s="2">
        <f t="shared" si="19"/>
        <v>-0.00013641252989182202</v>
      </c>
    </row>
    <row r="288" spans="1:4" ht="12.75">
      <c r="A288" s="2">
        <f t="shared" si="18"/>
        <v>5.53999999999997</v>
      </c>
      <c r="B288" s="2">
        <f t="shared" si="16"/>
        <v>-0.00010482895597350948</v>
      </c>
      <c r="C288" s="2">
        <f t="shared" si="17"/>
        <v>0</v>
      </c>
      <c r="D288" s="2">
        <f t="shared" si="19"/>
        <v>-0.00010482895597350948</v>
      </c>
    </row>
    <row r="289" spans="1:4" ht="12.75">
      <c r="A289" s="2">
        <f t="shared" si="18"/>
        <v>5.559999999999969</v>
      </c>
      <c r="B289" s="2">
        <f t="shared" si="16"/>
        <v>-6.834791174068232E-05</v>
      </c>
      <c r="C289" s="2">
        <f t="shared" si="17"/>
        <v>0</v>
      </c>
      <c r="D289" s="2">
        <f t="shared" si="19"/>
        <v>-6.834791174068232E-05</v>
      </c>
    </row>
    <row r="290" spans="1:4" ht="12.75">
      <c r="A290" s="2">
        <f t="shared" si="18"/>
        <v>5.579999999999969</v>
      </c>
      <c r="B290" s="2">
        <f t="shared" si="16"/>
        <v>-2.9367602778144874E-05</v>
      </c>
      <c r="C290" s="2">
        <f t="shared" si="17"/>
        <v>0</v>
      </c>
      <c r="D290" s="2">
        <f t="shared" si="19"/>
        <v>-2.9367602778144874E-05</v>
      </c>
    </row>
    <row r="291" spans="1:4" ht="12.75">
      <c r="A291" s="2">
        <f t="shared" si="18"/>
        <v>5.599999999999969</v>
      </c>
      <c r="B291" s="2">
        <f t="shared" si="16"/>
        <v>9.66884918944246E-06</v>
      </c>
      <c r="C291" s="2">
        <f t="shared" si="17"/>
        <v>0</v>
      </c>
      <c r="D291" s="2">
        <f t="shared" si="19"/>
        <v>9.66884918944246E-06</v>
      </c>
    </row>
    <row r="292" spans="1:4" ht="12.75">
      <c r="A292" s="2">
        <f t="shared" si="18"/>
        <v>5.619999999999968</v>
      </c>
      <c r="B292" s="2">
        <f t="shared" si="16"/>
        <v>4.6421651765195594E-05</v>
      </c>
      <c r="C292" s="2">
        <f t="shared" si="17"/>
        <v>0</v>
      </c>
      <c r="D292" s="2">
        <f t="shared" si="19"/>
        <v>4.6421651765195594E-05</v>
      </c>
    </row>
    <row r="293" spans="1:4" ht="12.75">
      <c r="A293" s="2">
        <f t="shared" si="18"/>
        <v>5.639999999999968</v>
      </c>
      <c r="B293" s="2">
        <f t="shared" si="16"/>
        <v>7.878992654842285E-05</v>
      </c>
      <c r="C293" s="2">
        <f t="shared" si="17"/>
        <v>0</v>
      </c>
      <c r="D293" s="2">
        <f t="shared" si="19"/>
        <v>7.878992654842285E-05</v>
      </c>
    </row>
    <row r="294" spans="1:4" ht="12.75">
      <c r="A294" s="2">
        <f t="shared" si="18"/>
        <v>5.659999999999967</v>
      </c>
      <c r="B294" s="2">
        <f t="shared" si="16"/>
        <v>0.00010502706765305389</v>
      </c>
      <c r="C294" s="2">
        <f t="shared" si="17"/>
        <v>0</v>
      </c>
      <c r="D294" s="2">
        <f t="shared" si="19"/>
        <v>0.00010502706765305389</v>
      </c>
    </row>
    <row r="295" spans="1:4" ht="12.75">
      <c r="A295" s="2">
        <f t="shared" si="18"/>
        <v>5.679999999999967</v>
      </c>
      <c r="B295" s="2">
        <f t="shared" si="16"/>
        <v>0.00012382985016146341</v>
      </c>
      <c r="C295" s="2">
        <f t="shared" si="17"/>
        <v>0</v>
      </c>
      <c r="D295" s="2">
        <f t="shared" si="19"/>
        <v>0.00012382985016146341</v>
      </c>
    </row>
    <row r="296" spans="1:4" ht="12.75">
      <c r="A296" s="2">
        <f t="shared" si="18"/>
        <v>5.699999999999966</v>
      </c>
      <c r="B296" s="2">
        <f t="shared" si="16"/>
        <v>0.00013439709940782027</v>
      </c>
      <c r="C296" s="2">
        <f t="shared" si="17"/>
        <v>0</v>
      </c>
      <c r="D296" s="2">
        <f t="shared" si="19"/>
        <v>0.00013439709940782027</v>
      </c>
    </row>
    <row r="297" spans="1:4" ht="12.75">
      <c r="A297" s="2">
        <f t="shared" si="18"/>
        <v>5.719999999999966</v>
      </c>
      <c r="B297" s="2">
        <f t="shared" si="16"/>
        <v>0.00013645573749414535</v>
      </c>
      <c r="C297" s="2">
        <f t="shared" si="17"/>
        <v>0</v>
      </c>
      <c r="D297" s="2">
        <f t="shared" si="19"/>
        <v>0.00013645573749414535</v>
      </c>
    </row>
    <row r="298" spans="1:4" ht="12.75">
      <c r="A298" s="2">
        <f t="shared" si="18"/>
        <v>5.739999999999966</v>
      </c>
      <c r="B298" s="2">
        <f t="shared" si="16"/>
        <v>0.00013025407211559806</v>
      </c>
      <c r="C298" s="2">
        <f t="shared" si="17"/>
        <v>0</v>
      </c>
      <c r="D298" s="2">
        <f t="shared" si="19"/>
        <v>0.00013025407211559806</v>
      </c>
    </row>
    <row r="299" spans="1:4" ht="12.75">
      <c r="A299" s="2">
        <f t="shared" si="18"/>
        <v>5.759999999999965</v>
      </c>
      <c r="B299" s="2">
        <f t="shared" si="16"/>
        <v>0.00011652416005810072</v>
      </c>
      <c r="C299" s="2">
        <f t="shared" si="17"/>
        <v>0</v>
      </c>
      <c r="D299" s="2">
        <f t="shared" si="19"/>
        <v>0.00011652416005810072</v>
      </c>
    </row>
    <row r="300" spans="1:4" ht="12.75">
      <c r="A300" s="2">
        <f t="shared" si="18"/>
        <v>5.779999999999965</v>
      </c>
      <c r="B300" s="2">
        <f t="shared" si="16"/>
        <v>9.641684939244762E-05</v>
      </c>
      <c r="C300" s="2">
        <f t="shared" si="17"/>
        <v>0</v>
      </c>
      <c r="D300" s="2">
        <f t="shared" si="19"/>
        <v>9.641684939244762E-05</v>
      </c>
    </row>
    <row r="301" spans="1:4" ht="12.75">
      <c r="A301" s="2">
        <f t="shared" si="18"/>
        <v>5.799999999999964</v>
      </c>
      <c r="B301" s="2">
        <f t="shared" si="16"/>
        <v>7.141458288778787E-05</v>
      </c>
      <c r="C301" s="2">
        <f t="shared" si="17"/>
        <v>0</v>
      </c>
      <c r="D301" s="2">
        <f t="shared" si="19"/>
        <v>7.141458288778787E-05</v>
      </c>
    </row>
    <row r="302" spans="1:4" ht="12.75">
      <c r="A302" s="2">
        <f t="shared" si="18"/>
        <v>5.819999999999964</v>
      </c>
      <c r="B302" s="2">
        <f t="shared" si="16"/>
        <v>4.322815477981738E-05</v>
      </c>
      <c r="C302" s="2">
        <f t="shared" si="17"/>
        <v>0</v>
      </c>
      <c r="D302" s="2">
        <f t="shared" si="19"/>
        <v>4.322815477981738E-05</v>
      </c>
    </row>
    <row r="303" spans="1:4" ht="12.75">
      <c r="A303" s="2">
        <f t="shared" si="18"/>
        <v>5.839999999999963</v>
      </c>
      <c r="B303" s="2">
        <f t="shared" si="16"/>
        <v>1.368430342542561E-05</v>
      </c>
      <c r="C303" s="2">
        <f t="shared" si="17"/>
        <v>0</v>
      </c>
      <c r="D303" s="2">
        <f t="shared" si="19"/>
        <v>1.368430342542561E-05</v>
      </c>
    </row>
    <row r="304" spans="1:4" ht="12.75">
      <c r="A304" s="2">
        <f t="shared" si="18"/>
        <v>5.859999999999963</v>
      </c>
      <c r="B304" s="2">
        <f t="shared" si="16"/>
        <v>-1.5388729475026187E-05</v>
      </c>
      <c r="C304" s="2">
        <f t="shared" si="17"/>
        <v>0</v>
      </c>
      <c r="D304" s="2">
        <f t="shared" si="19"/>
        <v>-1.5388729475026187E-05</v>
      </c>
    </row>
    <row r="305" spans="1:4" ht="12.75">
      <c r="A305" s="2">
        <f t="shared" si="18"/>
        <v>5.879999999999963</v>
      </c>
      <c r="B305" s="2">
        <f t="shared" si="16"/>
        <v>-4.2270732049431605E-05</v>
      </c>
      <c r="C305" s="2">
        <f t="shared" si="17"/>
        <v>0</v>
      </c>
      <c r="D305" s="2">
        <f t="shared" si="19"/>
        <v>-4.2270732049431605E-05</v>
      </c>
    </row>
    <row r="306" spans="1:4" ht="12.75">
      <c r="A306" s="2">
        <f t="shared" si="18"/>
        <v>5.899999999999962</v>
      </c>
      <c r="B306" s="2">
        <f t="shared" si="16"/>
        <v>-6.544780374298466E-05</v>
      </c>
      <c r="C306" s="2">
        <f t="shared" si="17"/>
        <v>0</v>
      </c>
      <c r="D306" s="2">
        <f t="shared" si="19"/>
        <v>-6.544780374298466E-05</v>
      </c>
    </row>
    <row r="307" spans="1:4" ht="12.75">
      <c r="A307" s="2">
        <f t="shared" si="18"/>
        <v>5.919999999999962</v>
      </c>
      <c r="B307" s="2">
        <f t="shared" si="16"/>
        <v>-8.369399179723357E-05</v>
      </c>
      <c r="C307" s="2">
        <f t="shared" si="17"/>
        <v>0</v>
      </c>
      <c r="D307" s="2">
        <f t="shared" si="19"/>
        <v>-8.369399179723357E-05</v>
      </c>
    </row>
    <row r="308" spans="1:4" ht="12.75">
      <c r="A308" s="2">
        <f t="shared" si="18"/>
        <v>5.939999999999961</v>
      </c>
      <c r="B308" s="2">
        <f t="shared" si="16"/>
        <v>-9.613212155209667E-05</v>
      </c>
      <c r="C308" s="2">
        <f t="shared" si="17"/>
        <v>0</v>
      </c>
      <c r="D308" s="2">
        <f t="shared" si="19"/>
        <v>-9.613212155209667E-05</v>
      </c>
    </row>
    <row r="309" spans="1:4" ht="12.75">
      <c r="A309" s="2">
        <f t="shared" si="18"/>
        <v>5.959999999999961</v>
      </c>
      <c r="B309" s="2">
        <f t="shared" si="16"/>
        <v>-0.00010227108690911785</v>
      </c>
      <c r="C309" s="2">
        <f t="shared" si="17"/>
        <v>0</v>
      </c>
      <c r="D309" s="2">
        <f t="shared" si="19"/>
        <v>-0.00010227108690911785</v>
      </c>
    </row>
    <row r="310" spans="1:4" ht="12.75">
      <c r="A310" s="2">
        <f t="shared" si="18"/>
        <v>5.9799999999999605</v>
      </c>
      <c r="B310" s="2">
        <f t="shared" si="16"/>
        <v>-0.0001020183961408267</v>
      </c>
      <c r="C310" s="2">
        <f t="shared" si="17"/>
        <v>0</v>
      </c>
      <c r="D310" s="2">
        <f t="shared" si="19"/>
        <v>-0.0001020183961408267</v>
      </c>
    </row>
    <row r="311" spans="1:4" ht="12.75">
      <c r="A311" s="2">
        <f t="shared" si="18"/>
        <v>5.99999999999996</v>
      </c>
      <c r="B311" s="2">
        <f t="shared" si="16"/>
        <v>-9.566830245237061E-05</v>
      </c>
      <c r="C311" s="2">
        <f t="shared" si="17"/>
        <v>0</v>
      </c>
      <c r="D311" s="2">
        <f t="shared" si="19"/>
        <v>-9.566830245237061E-05</v>
      </c>
    </row>
    <row r="312" spans="1:4" ht="12.75">
      <c r="A312" s="2">
        <f t="shared" si="18"/>
        <v>6.01999999999996</v>
      </c>
      <c r="B312" s="2">
        <f t="shared" si="16"/>
        <v>-8.386729620008658E-05</v>
      </c>
      <c r="C312" s="2">
        <f t="shared" si="17"/>
        <v>0</v>
      </c>
      <c r="D312" s="2">
        <f t="shared" si="19"/>
        <v>-8.386729620008658E-05</v>
      </c>
    </row>
    <row r="313" spans="1:4" ht="12.75">
      <c r="A313" s="2">
        <f t="shared" si="18"/>
        <v>6.039999999999959</v>
      </c>
      <c r="B313" s="2">
        <f t="shared" si="16"/>
        <v>-6.756001356436512E-05</v>
      </c>
      <c r="C313" s="2">
        <f t="shared" si="17"/>
        <v>0</v>
      </c>
      <c r="D313" s="2">
        <f t="shared" si="19"/>
        <v>-6.756001356436512E-05</v>
      </c>
    </row>
    <row r="314" spans="1:4" ht="12.75">
      <c r="A314" s="2">
        <f t="shared" si="18"/>
        <v>6.059999999999959</v>
      </c>
      <c r="B314" s="2">
        <f t="shared" si="16"/>
        <v>-4.791965565278168E-05</v>
      </c>
      <c r="C314" s="2">
        <f t="shared" si="17"/>
        <v>0</v>
      </c>
      <c r="D314" s="2">
        <f t="shared" si="19"/>
        <v>-4.791965565278168E-05</v>
      </c>
    </row>
    <row r="315" spans="1:4" ht="12.75">
      <c r="A315" s="2">
        <f t="shared" si="18"/>
        <v>6.079999999999958</v>
      </c>
      <c r="B315" s="2">
        <f t="shared" si="16"/>
        <v>-2.6267760676969453E-05</v>
      </c>
      <c r="C315" s="2">
        <f t="shared" si="17"/>
        <v>0</v>
      </c>
      <c r="D315" s="2">
        <f t="shared" si="19"/>
        <v>-2.6267760676969453E-05</v>
      </c>
    </row>
    <row r="316" spans="1:4" ht="12.75">
      <c r="A316" s="2">
        <f t="shared" si="18"/>
        <v>6.099999999999958</v>
      </c>
      <c r="B316" s="2">
        <f t="shared" si="16"/>
        <v>-3.9885978625684035E-06</v>
      </c>
      <c r="C316" s="2">
        <f t="shared" si="17"/>
        <v>0</v>
      </c>
      <c r="D316" s="2">
        <f t="shared" si="19"/>
        <v>-3.9885978625684035E-06</v>
      </c>
    </row>
    <row r="317" spans="1:4" ht="12.75">
      <c r="A317" s="2">
        <f t="shared" si="18"/>
        <v>6.1199999999999575</v>
      </c>
      <c r="B317" s="2">
        <f t="shared" si="16"/>
        <v>1.7556456302072664E-05</v>
      </c>
      <c r="C317" s="2">
        <f t="shared" si="17"/>
        <v>0</v>
      </c>
      <c r="D317" s="2">
        <f t="shared" si="19"/>
        <v>1.7556456302072664E-05</v>
      </c>
    </row>
    <row r="318" spans="1:4" ht="12.75">
      <c r="A318" s="2">
        <f t="shared" si="18"/>
        <v>6.139999999999957</v>
      </c>
      <c r="B318" s="2">
        <f t="shared" si="16"/>
        <v>3.710943191252002E-05</v>
      </c>
      <c r="C318" s="2">
        <f t="shared" si="17"/>
        <v>0</v>
      </c>
      <c r="D318" s="2">
        <f t="shared" si="19"/>
        <v>3.710943191252002E-05</v>
      </c>
    </row>
    <row r="319" spans="1:4" ht="12.75">
      <c r="A319" s="2">
        <f t="shared" si="18"/>
        <v>6.159999999999957</v>
      </c>
      <c r="B319" s="2">
        <f t="shared" si="16"/>
        <v>5.358657190456469E-05</v>
      </c>
      <c r="C319" s="2">
        <f t="shared" si="17"/>
        <v>0</v>
      </c>
      <c r="D319" s="2">
        <f t="shared" si="19"/>
        <v>5.358657190456469E-05</v>
      </c>
    </row>
    <row r="320" spans="1:4" ht="12.75">
      <c r="A320" s="2">
        <f t="shared" si="18"/>
        <v>6.179999999999956</v>
      </c>
      <c r="B320" s="2">
        <f t="shared" si="16"/>
        <v>6.613561506535161E-05</v>
      </c>
      <c r="C320" s="2">
        <f t="shared" si="17"/>
        <v>0</v>
      </c>
      <c r="D320" s="2">
        <f t="shared" si="19"/>
        <v>6.613561506535161E-05</v>
      </c>
    </row>
    <row r="321" spans="1:4" ht="12.75">
      <c r="A321" s="2">
        <f t="shared" si="18"/>
        <v>6.199999999999956</v>
      </c>
      <c r="B321" s="2">
        <f t="shared" si="16"/>
        <v>7.417671648957865E-05</v>
      </c>
      <c r="C321" s="2">
        <f t="shared" si="17"/>
        <v>0</v>
      </c>
      <c r="D321" s="2">
        <f t="shared" si="19"/>
        <v>7.417671648957865E-05</v>
      </c>
    </row>
    <row r="322" spans="1:4" ht="12.75">
      <c r="A322" s="2">
        <f t="shared" si="18"/>
        <v>6.219999999999955</v>
      </c>
      <c r="B322" s="2">
        <f t="shared" si="16"/>
        <v>7.742526988529553E-05</v>
      </c>
      <c r="C322" s="2">
        <f t="shared" si="17"/>
        <v>0</v>
      </c>
      <c r="D322" s="2">
        <f t="shared" si="19"/>
        <v>7.742526988529553E-05</v>
      </c>
    </row>
    <row r="323" spans="1:4" ht="12.75">
      <c r="A323" s="2">
        <f t="shared" si="18"/>
        <v>6.239999999999955</v>
      </c>
      <c r="B323" s="2">
        <f t="shared" si="16"/>
        <v>7.589605556924083E-05</v>
      </c>
      <c r="C323" s="2">
        <f t="shared" si="17"/>
        <v>0</v>
      </c>
      <c r="D323" s="2">
        <f t="shared" si="19"/>
        <v>7.589605556924083E-05</v>
      </c>
    </row>
    <row r="324" spans="1:4" ht="12.75">
      <c r="A324" s="2">
        <f t="shared" si="18"/>
        <v>6.2599999999999545</v>
      </c>
      <c r="B324" s="2">
        <f t="shared" si="16"/>
        <v>6.9889281292684E-05</v>
      </c>
      <c r="C324" s="2">
        <f t="shared" si="17"/>
        <v>0</v>
      </c>
      <c r="D324" s="2">
        <f t="shared" si="19"/>
        <v>6.9889281292684E-05</v>
      </c>
    </row>
    <row r="325" spans="1:4" ht="12.75">
      <c r="A325" s="2">
        <f t="shared" si="18"/>
        <v>6.279999999999954</v>
      </c>
      <c r="B325" s="2">
        <f t="shared" si="16"/>
        <v>5.996014245385098E-05</v>
      </c>
      <c r="C325" s="2">
        <f t="shared" si="17"/>
        <v>0</v>
      </c>
      <c r="D325" s="2">
        <f t="shared" si="19"/>
        <v>5.996014245385098E-05</v>
      </c>
    </row>
    <row r="326" spans="1:4" ht="12.75">
      <c r="A326" s="2">
        <f t="shared" si="18"/>
        <v>6.299999999999954</v>
      </c>
      <c r="B326" s="2">
        <f t="shared" si="16"/>
        <v>4.687444401212511E-05</v>
      </c>
      <c r="C326" s="2">
        <f t="shared" si="17"/>
        <v>0</v>
      </c>
      <c r="D326" s="2">
        <f t="shared" si="19"/>
        <v>4.687444401212511E-05</v>
      </c>
    </row>
    <row r="327" spans="1:4" ht="12.75">
      <c r="A327" s="2">
        <f t="shared" si="18"/>
        <v>6.319999999999953</v>
      </c>
      <c r="B327" s="2">
        <f t="shared" si="16"/>
        <v>3.15535499639225E-05</v>
      </c>
      <c r="C327" s="2">
        <f t="shared" si="17"/>
        <v>0</v>
      </c>
      <c r="D327" s="2">
        <f t="shared" si="19"/>
        <v>3.15535499639225E-05</v>
      </c>
    </row>
    <row r="328" spans="1:4" ht="12.75">
      <c r="A328" s="2">
        <f t="shared" si="18"/>
        <v>6.339999999999953</v>
      </c>
      <c r="B328" s="2">
        <f t="shared" si="16"/>
        <v>1.5012422641578608E-05</v>
      </c>
      <c r="C328" s="2">
        <f t="shared" si="17"/>
        <v>0</v>
      </c>
      <c r="D328" s="2">
        <f t="shared" si="19"/>
        <v>1.5012422641578608E-05</v>
      </c>
    </row>
    <row r="329" spans="1:4" ht="12.75">
      <c r="A329" s="2">
        <f t="shared" si="18"/>
        <v>6.359999999999952</v>
      </c>
      <c r="B329" s="2">
        <f t="shared" si="16"/>
        <v>-1.7052364483859426E-06</v>
      </c>
      <c r="C329" s="2">
        <f t="shared" si="17"/>
        <v>0</v>
      </c>
      <c r="D329" s="2">
        <f t="shared" si="19"/>
        <v>-1.7052364483859426E-06</v>
      </c>
    </row>
    <row r="330" spans="1:4" ht="12.75">
      <c r="A330" s="2">
        <f t="shared" si="18"/>
        <v>6.379999999999952</v>
      </c>
      <c r="B330" s="2">
        <f t="shared" si="16"/>
        <v>-1.7590734174790816E-05</v>
      </c>
      <c r="C330" s="2">
        <f t="shared" si="17"/>
        <v>0</v>
      </c>
      <c r="D330" s="2">
        <f t="shared" si="19"/>
        <v>-1.7590734174790816E-05</v>
      </c>
    </row>
    <row r="331" spans="1:4" ht="12.75">
      <c r="A331" s="2">
        <f t="shared" si="18"/>
        <v>6.3999999999999515</v>
      </c>
      <c r="B331" s="2">
        <f aca="true" t="shared" si="20" ref="B331:B394">EXP(-$E$2*$B$4*A331)*($I$5*COS($E$3*A331)+$I$6*SIN($E$3*A331))</f>
        <v>-3.172925332461148E-05</v>
      </c>
      <c r="C331" s="2">
        <f aca="true" t="shared" si="21" ref="C331:C394">$N$4*SIN($K$2*A331+$N$6)</f>
        <v>0</v>
      </c>
      <c r="D331" s="2">
        <f t="shared" si="19"/>
        <v>-3.172925332461148E-05</v>
      </c>
    </row>
    <row r="332" spans="1:4" ht="12.75">
      <c r="A332" s="2">
        <f aca="true" t="shared" si="22" ref="A332:A395">A331+$B$9</f>
        <v>6.419999999999951</v>
      </c>
      <c r="B332" s="2">
        <f t="shared" si="20"/>
        <v>-4.3350528504585835E-05</v>
      </c>
      <c r="C332" s="2">
        <f t="shared" si="21"/>
        <v>0</v>
      </c>
      <c r="D332" s="2">
        <f aca="true" t="shared" si="23" ref="D332:D395">B332+C332</f>
        <v>-4.3350528504585835E-05</v>
      </c>
    </row>
    <row r="333" spans="1:4" ht="12.75">
      <c r="A333" s="2">
        <f t="shared" si="22"/>
        <v>6.439999999999951</v>
      </c>
      <c r="B333" s="2">
        <f t="shared" si="20"/>
        <v>-5.1868653867413405E-05</v>
      </c>
      <c r="C333" s="2">
        <f t="shared" si="21"/>
        <v>0</v>
      </c>
      <c r="D333" s="2">
        <f t="shared" si="23"/>
        <v>-5.1868653867413405E-05</v>
      </c>
    </row>
    <row r="334" spans="1:4" ht="12.75">
      <c r="A334" s="2">
        <f t="shared" si="22"/>
        <v>6.45999999999995</v>
      </c>
      <c r="B334" s="2">
        <f t="shared" si="20"/>
        <v>-5.69091137535963E-05</v>
      </c>
      <c r="C334" s="2">
        <f t="shared" si="21"/>
        <v>0</v>
      </c>
      <c r="D334" s="2">
        <f t="shared" si="23"/>
        <v>-5.69091137535963E-05</v>
      </c>
    </row>
    <row r="335" spans="1:4" ht="12.75">
      <c r="A335" s="2">
        <f t="shared" si="22"/>
        <v>6.47999999999995</v>
      </c>
      <c r="B335" s="2">
        <f t="shared" si="20"/>
        <v>-5.832197574062958E-05</v>
      </c>
      <c r="C335" s="2">
        <f t="shared" si="21"/>
        <v>0</v>
      </c>
      <c r="D335" s="2">
        <f t="shared" si="23"/>
        <v>-5.832197574062958E-05</v>
      </c>
    </row>
    <row r="336" spans="1:4" ht="12.75">
      <c r="A336" s="2">
        <f t="shared" si="22"/>
        <v>6.499999999999949</v>
      </c>
      <c r="B336" s="2">
        <f t="shared" si="20"/>
        <v>-5.618106044115007E-05</v>
      </c>
      <c r="C336" s="2">
        <f t="shared" si="21"/>
        <v>0</v>
      </c>
      <c r="D336" s="2">
        <f t="shared" si="23"/>
        <v>-5.618106044115007E-05</v>
      </c>
    </row>
    <row r="337" spans="1:4" ht="12.75">
      <c r="A337" s="2">
        <f t="shared" si="22"/>
        <v>6.519999999999949</v>
      </c>
      <c r="B337" s="2">
        <f t="shared" si="20"/>
        <v>-5.076975015337652E-05</v>
      </c>
      <c r="C337" s="2">
        <f t="shared" si="21"/>
        <v>0</v>
      </c>
      <c r="D337" s="2">
        <f t="shared" si="23"/>
        <v>-5.076975015337652E-05</v>
      </c>
    </row>
    <row r="338" spans="1:4" ht="12.75">
      <c r="A338" s="2">
        <f t="shared" si="22"/>
        <v>6.5399999999999485</v>
      </c>
      <c r="B338" s="2">
        <f t="shared" si="20"/>
        <v>-4.2554869563212695E-05</v>
      </c>
      <c r="C338" s="2">
        <f t="shared" si="21"/>
        <v>0</v>
      </c>
      <c r="D338" s="2">
        <f t="shared" si="23"/>
        <v>-4.2554869563212695E-05</v>
      </c>
    </row>
    <row r="339" spans="1:4" ht="12.75">
      <c r="A339" s="2">
        <f t="shared" si="22"/>
        <v>6.559999999999948</v>
      </c>
      <c r="B339" s="2">
        <f t="shared" si="20"/>
        <v>-3.215072330569153E-05</v>
      </c>
      <c r="C339" s="2">
        <f t="shared" si="21"/>
        <v>0</v>
      </c>
      <c r="D339" s="2">
        <f t="shared" si="23"/>
        <v>-3.215072330569153E-05</v>
      </c>
    </row>
    <row r="340" spans="1:4" ht="12.75">
      <c r="A340" s="2">
        <f t="shared" si="22"/>
        <v>6.579999999999948</v>
      </c>
      <c r="B340" s="2">
        <f t="shared" si="20"/>
        <v>-2.02758735164345E-05</v>
      </c>
      <c r="C340" s="2">
        <f t="shared" si="21"/>
        <v>0</v>
      </c>
      <c r="D340" s="2">
        <f t="shared" si="23"/>
        <v>-2.02758735164345E-05</v>
      </c>
    </row>
    <row r="341" spans="1:4" ht="12.75">
      <c r="A341" s="2">
        <f t="shared" si="22"/>
        <v>6.599999999999947</v>
      </c>
      <c r="B341" s="2">
        <f t="shared" si="20"/>
        <v>-7.70556239793082E-06</v>
      </c>
      <c r="C341" s="2">
        <f t="shared" si="21"/>
        <v>0</v>
      </c>
      <c r="D341" s="2">
        <f t="shared" si="23"/>
        <v>-7.70556239793082E-06</v>
      </c>
    </row>
    <row r="342" spans="1:4" ht="12.75">
      <c r="A342" s="2">
        <f t="shared" si="22"/>
        <v>6.619999999999947</v>
      </c>
      <c r="B342" s="2">
        <f t="shared" si="20"/>
        <v>4.777181278339691E-06</v>
      </c>
      <c r="C342" s="2">
        <f t="shared" si="21"/>
        <v>0</v>
      </c>
      <c r="D342" s="2">
        <f t="shared" si="23"/>
        <v>4.777181278339691E-06</v>
      </c>
    </row>
    <row r="343" spans="1:4" ht="12.75">
      <c r="A343" s="2">
        <f t="shared" si="22"/>
        <v>6.639999999999946</v>
      </c>
      <c r="B343" s="2">
        <f t="shared" si="20"/>
        <v>1.6428766721908567E-05</v>
      </c>
      <c r="C343" s="2">
        <f t="shared" si="21"/>
        <v>0</v>
      </c>
      <c r="D343" s="2">
        <f t="shared" si="23"/>
        <v>1.6428766721908567E-05</v>
      </c>
    </row>
    <row r="344" spans="1:4" ht="12.75">
      <c r="A344" s="2">
        <f t="shared" si="22"/>
        <v>6.659999999999946</v>
      </c>
      <c r="B344" s="2">
        <f t="shared" si="20"/>
        <v>2.6587841998327057E-05</v>
      </c>
      <c r="C344" s="2">
        <f t="shared" si="21"/>
        <v>0</v>
      </c>
      <c r="D344" s="2">
        <f t="shared" si="23"/>
        <v>2.6587841998327057E-05</v>
      </c>
    </row>
    <row r="345" spans="1:4" ht="12.75">
      <c r="A345" s="2">
        <f t="shared" si="22"/>
        <v>6.6799999999999455</v>
      </c>
      <c r="B345" s="2">
        <f t="shared" si="20"/>
        <v>3.471130167207239E-05</v>
      </c>
      <c r="C345" s="2">
        <f t="shared" si="21"/>
        <v>0</v>
      </c>
      <c r="D345" s="2">
        <f t="shared" si="23"/>
        <v>3.471130167207239E-05</v>
      </c>
    </row>
    <row r="346" spans="1:4" ht="12.75">
      <c r="A346" s="2">
        <f t="shared" si="22"/>
        <v>6.699999999999945</v>
      </c>
      <c r="B346" s="2">
        <f t="shared" si="20"/>
        <v>4.0401641889147624E-05</v>
      </c>
      <c r="C346" s="2">
        <f t="shared" si="21"/>
        <v>0</v>
      </c>
      <c r="D346" s="2">
        <f t="shared" si="23"/>
        <v>4.0401641889147624E-05</v>
      </c>
    </row>
    <row r="347" spans="1:4" ht="12.75">
      <c r="A347" s="2">
        <f t="shared" si="22"/>
        <v>6.719999999999945</v>
      </c>
      <c r="B347" s="2">
        <f t="shared" si="20"/>
        <v>4.342440284727045E-05</v>
      </c>
      <c r="C347" s="2">
        <f t="shared" si="21"/>
        <v>0</v>
      </c>
      <c r="D347" s="2">
        <f t="shared" si="23"/>
        <v>4.342440284727045E-05</v>
      </c>
    </row>
    <row r="348" spans="1:4" ht="12.75">
      <c r="A348" s="2">
        <f t="shared" si="22"/>
        <v>6.739999999999944</v>
      </c>
      <c r="B348" s="2">
        <f t="shared" si="20"/>
        <v>4.3715087153991026E-05</v>
      </c>
      <c r="C348" s="2">
        <f t="shared" si="21"/>
        <v>0</v>
      </c>
      <c r="D348" s="2">
        <f t="shared" si="23"/>
        <v>4.3715087153991026E-05</v>
      </c>
    </row>
    <row r="349" spans="1:4" ht="12.75">
      <c r="A349" s="2">
        <f t="shared" si="22"/>
        <v>6.759999999999944</v>
      </c>
      <c r="B349" s="2">
        <f t="shared" si="20"/>
        <v>4.137559941734933E-05</v>
      </c>
      <c r="C349" s="2">
        <f t="shared" si="21"/>
        <v>0</v>
      </c>
      <c r="D349" s="2">
        <f t="shared" si="23"/>
        <v>4.137559941734933E-05</v>
      </c>
    </row>
    <row r="350" spans="1:4" ht="12.75">
      <c r="A350" s="2">
        <f t="shared" si="22"/>
        <v>6.779999999999943</v>
      </c>
      <c r="B350" s="2">
        <f t="shared" si="20"/>
        <v>3.666087785856705E-05</v>
      </c>
      <c r="C350" s="2">
        <f t="shared" si="21"/>
        <v>0</v>
      </c>
      <c r="D350" s="2">
        <f t="shared" si="23"/>
        <v>3.666087785856705E-05</v>
      </c>
    </row>
    <row r="351" spans="1:4" ht="12.75">
      <c r="A351" s="2">
        <f t="shared" si="22"/>
        <v>6.799999999999943</v>
      </c>
      <c r="B351" s="2">
        <f t="shared" si="20"/>
        <v>2.9956946703934127E-05</v>
      </c>
      <c r="C351" s="2">
        <f t="shared" si="21"/>
        <v>0</v>
      </c>
      <c r="D351" s="2">
        <f t="shared" si="23"/>
        <v>2.9956946703934127E-05</v>
      </c>
    </row>
    <row r="352" spans="1:4" ht="12.75">
      <c r="A352" s="2">
        <f t="shared" si="22"/>
        <v>6.8199999999999426</v>
      </c>
      <c r="B352" s="2">
        <f t="shared" si="20"/>
        <v>2.1752078141433585E-05</v>
      </c>
      <c r="C352" s="2">
        <f t="shared" si="21"/>
        <v>0</v>
      </c>
      <c r="D352" s="2">
        <f t="shared" si="23"/>
        <v>2.1752078141433585E-05</v>
      </c>
    </row>
    <row r="353" spans="1:4" ht="12.75">
      <c r="A353" s="2">
        <f t="shared" si="22"/>
        <v>6.839999999999942</v>
      </c>
      <c r="B353" s="2">
        <f t="shared" si="20"/>
        <v>1.26030914491638E-05</v>
      </c>
      <c r="C353" s="2">
        <f t="shared" si="21"/>
        <v>0</v>
      </c>
      <c r="D353" s="2">
        <f t="shared" si="23"/>
        <v>1.26030914491638E-05</v>
      </c>
    </row>
    <row r="354" spans="1:4" ht="12.75">
      <c r="A354" s="2">
        <f t="shared" si="22"/>
        <v>6.859999999999942</v>
      </c>
      <c r="B354" s="2">
        <f t="shared" si="20"/>
        <v>3.0990195231311475E-06</v>
      </c>
      <c r="C354" s="2">
        <f t="shared" si="21"/>
        <v>0</v>
      </c>
      <c r="D354" s="2">
        <f t="shared" si="23"/>
        <v>3.0990195231311475E-06</v>
      </c>
    </row>
    <row r="355" spans="1:4" ht="12.75">
      <c r="A355" s="2">
        <f t="shared" si="22"/>
        <v>6.879999999999941</v>
      </c>
      <c r="B355" s="2">
        <f t="shared" si="20"/>
        <v>-6.175566732687267E-06</v>
      </c>
      <c r="C355" s="2">
        <f t="shared" si="21"/>
        <v>0</v>
      </c>
      <c r="D355" s="2">
        <f t="shared" si="23"/>
        <v>-6.175566732687267E-06</v>
      </c>
    </row>
    <row r="356" spans="1:4" ht="12.75">
      <c r="A356" s="2">
        <f t="shared" si="22"/>
        <v>6.899999999999941</v>
      </c>
      <c r="B356" s="2">
        <f t="shared" si="20"/>
        <v>-1.4675365229662891E-05</v>
      </c>
      <c r="C356" s="2">
        <f t="shared" si="21"/>
        <v>0</v>
      </c>
      <c r="D356" s="2">
        <f t="shared" si="23"/>
        <v>-1.4675365229662891E-05</v>
      </c>
    </row>
    <row r="357" spans="1:4" ht="12.75">
      <c r="A357" s="2">
        <f t="shared" si="22"/>
        <v>6.91999999999994</v>
      </c>
      <c r="B357" s="2">
        <f t="shared" si="20"/>
        <v>-2.192527825294787E-05</v>
      </c>
      <c r="C357" s="2">
        <f t="shared" si="21"/>
        <v>0</v>
      </c>
      <c r="D357" s="2">
        <f t="shared" si="23"/>
        <v>-2.192527825294787E-05</v>
      </c>
    </row>
    <row r="358" spans="1:4" ht="12.75">
      <c r="A358" s="2">
        <f t="shared" si="22"/>
        <v>6.93999999999994</v>
      </c>
      <c r="B358" s="2">
        <f t="shared" si="20"/>
        <v>-2.7545793520087626E-05</v>
      </c>
      <c r="C358" s="2">
        <f t="shared" si="21"/>
        <v>0</v>
      </c>
      <c r="D358" s="2">
        <f t="shared" si="23"/>
        <v>-2.7545793520087626E-05</v>
      </c>
    </row>
    <row r="359" spans="1:4" ht="12.75">
      <c r="A359" s="2">
        <f t="shared" si="22"/>
        <v>6.95999999999994</v>
      </c>
      <c r="B359" s="2">
        <f t="shared" si="20"/>
        <v>-3.12715335920047E-05</v>
      </c>
      <c r="C359" s="2">
        <f t="shared" si="21"/>
        <v>0</v>
      </c>
      <c r="D359" s="2">
        <f t="shared" si="23"/>
        <v>-3.12715335920047E-05</v>
      </c>
    </row>
    <row r="360" spans="1:4" ht="12.75">
      <c r="A360" s="2">
        <f t="shared" si="22"/>
        <v>6.979999999999939</v>
      </c>
      <c r="B360" s="2">
        <f t="shared" si="20"/>
        <v>-3.296216131218104E-05</v>
      </c>
      <c r="C360" s="2">
        <f t="shared" si="21"/>
        <v>0</v>
      </c>
      <c r="D360" s="2">
        <f t="shared" si="23"/>
        <v>-3.296216131218104E-05</v>
      </c>
    </row>
    <row r="361" spans="1:4" ht="12.75">
      <c r="A361" s="2">
        <f t="shared" si="22"/>
        <v>6.999999999999939</v>
      </c>
      <c r="B361" s="2">
        <f t="shared" si="20"/>
        <v>-3.2605322113288425E-05</v>
      </c>
      <c r="C361" s="2">
        <f t="shared" si="21"/>
        <v>0</v>
      </c>
      <c r="D361" s="2">
        <f t="shared" si="23"/>
        <v>-3.2605322113288425E-05</v>
      </c>
    </row>
    <row r="362" spans="1:4" ht="12.75">
      <c r="A362" s="2">
        <f t="shared" si="22"/>
        <v>7.019999999999938</v>
      </c>
      <c r="B362" s="2">
        <f t="shared" si="20"/>
        <v>-3.0311794767550368E-05</v>
      </c>
      <c r="C362" s="2">
        <f t="shared" si="21"/>
        <v>0</v>
      </c>
      <c r="D362" s="2">
        <f t="shared" si="23"/>
        <v>-3.0311794767550368E-05</v>
      </c>
    </row>
    <row r="363" spans="1:4" ht="12.75">
      <c r="A363" s="2">
        <f t="shared" si="22"/>
        <v>7.039999999999938</v>
      </c>
      <c r="B363" s="2">
        <f t="shared" si="20"/>
        <v>-2.63034811904294E-05</v>
      </c>
      <c r="C363" s="2">
        <f t="shared" si="21"/>
        <v>0</v>
      </c>
      <c r="D363" s="2">
        <f t="shared" si="23"/>
        <v>-2.63034811904294E-05</v>
      </c>
    </row>
    <row r="364" spans="1:4" ht="12.75">
      <c r="A364" s="2">
        <f t="shared" si="22"/>
        <v>7.059999999999937</v>
      </c>
      <c r="B364" s="2">
        <f t="shared" si="20"/>
        <v>-2.0895267136309827E-05</v>
      </c>
      <c r="C364" s="2">
        <f t="shared" si="21"/>
        <v>0</v>
      </c>
      <c r="D364" s="2">
        <f t="shared" si="23"/>
        <v>-2.0895267136309827E-05</v>
      </c>
    </row>
    <row r="365" spans="1:4" ht="12.75">
      <c r="A365" s="2">
        <f t="shared" si="22"/>
        <v>7.079999999999937</v>
      </c>
      <c r="B365" s="2">
        <f t="shared" si="20"/>
        <v>-1.4472107550066548E-05</v>
      </c>
      <c r="C365" s="2">
        <f t="shared" si="21"/>
        <v>0</v>
      </c>
      <c r="D365" s="2">
        <f t="shared" si="23"/>
        <v>-1.4472107550066548E-05</v>
      </c>
    </row>
    <row r="366" spans="1:4" ht="12.75">
      <c r="A366" s="2">
        <f t="shared" si="22"/>
        <v>7.099999999999937</v>
      </c>
      <c r="B366" s="2">
        <f t="shared" si="20"/>
        <v>-7.462917147419409E-06</v>
      </c>
      <c r="C366" s="2">
        <f t="shared" si="21"/>
        <v>0</v>
      </c>
      <c r="D366" s="2">
        <f t="shared" si="23"/>
        <v>-7.462917147419409E-06</v>
      </c>
    </row>
    <row r="367" spans="1:4" ht="12.75">
      <c r="A367" s="2">
        <f t="shared" si="22"/>
        <v>7.119999999999936</v>
      </c>
      <c r="B367" s="2">
        <f t="shared" si="20"/>
        <v>-3.12969063109686E-07</v>
      </c>
      <c r="C367" s="2">
        <f t="shared" si="21"/>
        <v>0</v>
      </c>
      <c r="D367" s="2">
        <f t="shared" si="23"/>
        <v>-3.12969063109686E-07</v>
      </c>
    </row>
    <row r="368" spans="1:4" ht="12.75">
      <c r="A368" s="2">
        <f t="shared" si="22"/>
        <v>7.139999999999936</v>
      </c>
      <c r="B368" s="2">
        <f t="shared" si="20"/>
        <v>6.5434806262116455E-06</v>
      </c>
      <c r="C368" s="2">
        <f t="shared" si="21"/>
        <v>0</v>
      </c>
      <c r="D368" s="2">
        <f t="shared" si="23"/>
        <v>6.5434806262116455E-06</v>
      </c>
    </row>
    <row r="369" spans="1:4" ht="12.75">
      <c r="A369" s="2">
        <f t="shared" si="22"/>
        <v>7.159999999999935</v>
      </c>
      <c r="B369" s="2">
        <f t="shared" si="20"/>
        <v>1.2708713238428466E-05</v>
      </c>
      <c r="C369" s="2">
        <f t="shared" si="21"/>
        <v>0</v>
      </c>
      <c r="D369" s="2">
        <f t="shared" si="23"/>
        <v>1.2708713238428466E-05</v>
      </c>
    </row>
    <row r="370" spans="1:4" ht="12.75">
      <c r="A370" s="2">
        <f t="shared" si="22"/>
        <v>7.179999999999935</v>
      </c>
      <c r="B370" s="2">
        <f t="shared" si="20"/>
        <v>1.784376564381973E-05</v>
      </c>
      <c r="C370" s="2">
        <f t="shared" si="21"/>
        <v>0</v>
      </c>
      <c r="D370" s="2">
        <f t="shared" si="23"/>
        <v>1.784376564381973E-05</v>
      </c>
    </row>
    <row r="371" spans="1:4" ht="12.75">
      <c r="A371" s="2">
        <f t="shared" si="22"/>
        <v>7.1999999999999345</v>
      </c>
      <c r="B371" s="2">
        <f t="shared" si="20"/>
        <v>2.1686160119193392E-05</v>
      </c>
      <c r="C371" s="2">
        <f t="shared" si="21"/>
        <v>0</v>
      </c>
      <c r="D371" s="2">
        <f t="shared" si="23"/>
        <v>2.1686160119193392E-05</v>
      </c>
    </row>
    <row r="372" spans="1:4" ht="12.75">
      <c r="A372" s="2">
        <f t="shared" si="22"/>
        <v>7.219999999999934</v>
      </c>
      <c r="B372" s="2">
        <f t="shared" si="20"/>
        <v>2.4062280312134047E-05</v>
      </c>
      <c r="C372" s="2">
        <f t="shared" si="21"/>
        <v>0</v>
      </c>
      <c r="D372" s="2">
        <f t="shared" si="23"/>
        <v>2.4062280312134047E-05</v>
      </c>
    </row>
    <row r="373" spans="1:4" ht="12.75">
      <c r="A373" s="2">
        <f t="shared" si="22"/>
        <v>7.239999999999934</v>
      </c>
      <c r="B373" s="2">
        <f t="shared" si="20"/>
        <v>2.4893886097978714E-05</v>
      </c>
      <c r="C373" s="2">
        <f t="shared" si="21"/>
        <v>0</v>
      </c>
      <c r="D373" s="2">
        <f t="shared" si="23"/>
        <v>2.4893886097978714E-05</v>
      </c>
    </row>
    <row r="374" spans="1:4" ht="12.75">
      <c r="A374" s="2">
        <f t="shared" si="22"/>
        <v>7.259999999999933</v>
      </c>
      <c r="B374" s="2">
        <f t="shared" si="20"/>
        <v>2.4198633201043076E-05</v>
      </c>
      <c r="C374" s="2">
        <f t="shared" si="21"/>
        <v>0</v>
      </c>
      <c r="D374" s="2">
        <f t="shared" si="23"/>
        <v>2.4198633201043076E-05</v>
      </c>
    </row>
    <row r="375" spans="1:4" ht="12.75">
      <c r="A375" s="2">
        <f t="shared" si="22"/>
        <v>7.279999999999933</v>
      </c>
      <c r="B375" s="2">
        <f t="shared" si="20"/>
        <v>2.2084828278820948E-05</v>
      </c>
      <c r="C375" s="2">
        <f t="shared" si="21"/>
        <v>0</v>
      </c>
      <c r="D375" s="2">
        <f t="shared" si="23"/>
        <v>2.2084828278820948E-05</v>
      </c>
    </row>
    <row r="376" spans="1:4" ht="12.75">
      <c r="A376" s="2">
        <f t="shared" si="22"/>
        <v>7.299999999999932</v>
      </c>
      <c r="B376" s="2">
        <f t="shared" si="20"/>
        <v>1.874098524982298E-05</v>
      </c>
      <c r="C376" s="2">
        <f t="shared" si="21"/>
        <v>0</v>
      </c>
      <c r="D376" s="2">
        <f t="shared" si="23"/>
        <v>1.874098524982298E-05</v>
      </c>
    </row>
    <row r="377" spans="1:4" ht="12.75">
      <c r="A377" s="2">
        <f t="shared" si="22"/>
        <v>7.319999999999932</v>
      </c>
      <c r="B377" s="2">
        <f t="shared" si="20"/>
        <v>1.442103521806426E-05</v>
      </c>
      <c r="C377" s="2">
        <f t="shared" si="21"/>
        <v>0</v>
      </c>
      <c r="D377" s="2">
        <f t="shared" si="23"/>
        <v>1.442103521806426E-05</v>
      </c>
    </row>
    <row r="378" spans="1:4" ht="12.75">
      <c r="A378" s="2">
        <f t="shared" si="22"/>
        <v>7.3399999999999315</v>
      </c>
      <c r="B378" s="2">
        <f t="shared" si="20"/>
        <v>9.426265369603307E-06</v>
      </c>
      <c r="C378" s="2">
        <f t="shared" si="21"/>
        <v>0</v>
      </c>
      <c r="D378" s="2">
        <f t="shared" si="23"/>
        <v>9.426265369603307E-06</v>
      </c>
    </row>
    <row r="379" spans="1:4" ht="12.75">
      <c r="A379" s="2">
        <f t="shared" si="22"/>
        <v>7.359999999999931</v>
      </c>
      <c r="B379" s="2">
        <f t="shared" si="20"/>
        <v>4.085211110543839E-06</v>
      </c>
      <c r="C379" s="2">
        <f t="shared" si="21"/>
        <v>0</v>
      </c>
      <c r="D379" s="2">
        <f t="shared" si="23"/>
        <v>4.085211110543839E-06</v>
      </c>
    </row>
    <row r="380" spans="1:4" ht="12.75">
      <c r="A380" s="2">
        <f t="shared" si="22"/>
        <v>7.379999999999931</v>
      </c>
      <c r="B380" s="2">
        <f t="shared" si="20"/>
        <v>-1.2672051964387632E-06</v>
      </c>
      <c r="C380" s="2">
        <f t="shared" si="21"/>
        <v>0</v>
      </c>
      <c r="D380" s="2">
        <f t="shared" si="23"/>
        <v>-1.2672051964387632E-06</v>
      </c>
    </row>
    <row r="381" spans="1:4" ht="12.75">
      <c r="A381" s="2">
        <f t="shared" si="22"/>
        <v>7.39999999999993</v>
      </c>
      <c r="B381" s="2">
        <f t="shared" si="20"/>
        <v>-6.31000691023618E-06</v>
      </c>
      <c r="C381" s="2">
        <f t="shared" si="21"/>
        <v>0</v>
      </c>
      <c r="D381" s="2">
        <f t="shared" si="23"/>
        <v>-6.31000691023618E-06</v>
      </c>
    </row>
    <row r="382" spans="1:4" ht="12.75">
      <c r="A382" s="2">
        <f t="shared" si="22"/>
        <v>7.41999999999993</v>
      </c>
      <c r="B382" s="2">
        <f t="shared" si="20"/>
        <v>-1.0754772851060984E-05</v>
      </c>
      <c r="C382" s="2">
        <f t="shared" si="21"/>
        <v>0</v>
      </c>
      <c r="D382" s="2">
        <f t="shared" si="23"/>
        <v>-1.0754772851060984E-05</v>
      </c>
    </row>
    <row r="383" spans="1:4" ht="12.75">
      <c r="A383" s="2">
        <f t="shared" si="22"/>
        <v>7.439999999999929</v>
      </c>
      <c r="B383" s="2">
        <f t="shared" si="20"/>
        <v>-1.4361485068467088E-05</v>
      </c>
      <c r="C383" s="2">
        <f t="shared" si="21"/>
        <v>0</v>
      </c>
      <c r="D383" s="2">
        <f t="shared" si="23"/>
        <v>-1.4361485068467088E-05</v>
      </c>
    </row>
    <row r="384" spans="1:4" ht="12.75">
      <c r="A384" s="2">
        <f t="shared" si="22"/>
        <v>7.459999999999929</v>
      </c>
      <c r="B384" s="2">
        <f t="shared" si="20"/>
        <v>-1.6950786354192064E-05</v>
      </c>
      <c r="C384" s="2">
        <f t="shared" si="21"/>
        <v>0</v>
      </c>
      <c r="D384" s="2">
        <f t="shared" si="23"/>
        <v>-1.6950786354192064E-05</v>
      </c>
    </row>
    <row r="385" spans="1:4" ht="12.75">
      <c r="A385" s="2">
        <f t="shared" si="22"/>
        <v>7.4799999999999285</v>
      </c>
      <c r="B385" s="2">
        <f t="shared" si="20"/>
        <v>-1.8412070357022125E-05</v>
      </c>
      <c r="C385" s="2">
        <f t="shared" si="21"/>
        <v>0</v>
      </c>
      <c r="D385" s="2">
        <f t="shared" si="23"/>
        <v>-1.8412070357022125E-05</v>
      </c>
    </row>
    <row r="386" spans="1:4" ht="12.75">
      <c r="A386" s="2">
        <f t="shared" si="22"/>
        <v>7.499999999999928</v>
      </c>
      <c r="B386" s="2">
        <f t="shared" si="20"/>
        <v>-1.8707101887146563E-05</v>
      </c>
      <c r="C386" s="2">
        <f t="shared" si="21"/>
        <v>0</v>
      </c>
      <c r="D386" s="2">
        <f t="shared" si="23"/>
        <v>-1.8707101887146563E-05</v>
      </c>
    </row>
    <row r="387" spans="1:4" ht="12.75">
      <c r="A387" s="2">
        <f t="shared" si="22"/>
        <v>7.519999999999928</v>
      </c>
      <c r="B387" s="2">
        <f t="shared" si="20"/>
        <v>-1.786914583749229E-05</v>
      </c>
      <c r="C387" s="2">
        <f t="shared" si="21"/>
        <v>0</v>
      </c>
      <c r="D387" s="2">
        <f t="shared" si="23"/>
        <v>-1.786914583749229E-05</v>
      </c>
    </row>
    <row r="388" spans="1:4" ht="12.75">
      <c r="A388" s="2">
        <f t="shared" si="22"/>
        <v>7.539999999999927</v>
      </c>
      <c r="B388" s="2">
        <f t="shared" si="20"/>
        <v>-1.5997853016962485E-05</v>
      </c>
      <c r="C388" s="2">
        <f t="shared" si="21"/>
        <v>0</v>
      </c>
      <c r="D388" s="2">
        <f t="shared" si="23"/>
        <v>-1.5997853016962485E-05</v>
      </c>
    </row>
    <row r="389" spans="1:4" ht="12.75">
      <c r="A389" s="2">
        <f t="shared" si="22"/>
        <v>7.559999999999927</v>
      </c>
      <c r="B389" s="2">
        <f t="shared" si="20"/>
        <v>-1.3250394405978095E-05</v>
      </c>
      <c r="C389" s="2">
        <f t="shared" si="21"/>
        <v>0</v>
      </c>
      <c r="D389" s="2">
        <f t="shared" si="23"/>
        <v>-1.3250394405978095E-05</v>
      </c>
    </row>
    <row r="390" spans="1:4" ht="12.75">
      <c r="A390" s="2">
        <f t="shared" si="22"/>
        <v>7.579999999999926</v>
      </c>
      <c r="B390" s="2">
        <f t="shared" si="20"/>
        <v>-9.829538509392806E-06</v>
      </c>
      <c r="C390" s="2">
        <f t="shared" si="21"/>
        <v>0</v>
      </c>
      <c r="D390" s="2">
        <f t="shared" si="23"/>
        <v>-9.829538509392806E-06</v>
      </c>
    </row>
    <row r="391" spans="1:4" ht="12.75">
      <c r="A391" s="2">
        <f t="shared" si="22"/>
        <v>7.599999999999926</v>
      </c>
      <c r="B391" s="2">
        <f t="shared" si="20"/>
        <v>-5.969519180079948E-06</v>
      </c>
      <c r="C391" s="2">
        <f t="shared" si="21"/>
        <v>0</v>
      </c>
      <c r="D391" s="2">
        <f t="shared" si="23"/>
        <v>-5.969519180079948E-06</v>
      </c>
    </row>
    <row r="392" spans="1:4" ht="12.75">
      <c r="A392" s="2">
        <f t="shared" si="22"/>
        <v>7.6199999999999255</v>
      </c>
      <c r="B392" s="2">
        <f t="shared" si="20"/>
        <v>-1.920636579203958E-06</v>
      </c>
      <c r="C392" s="2">
        <f t="shared" si="21"/>
        <v>0</v>
      </c>
      <c r="D392" s="2">
        <f t="shared" si="23"/>
        <v>-1.920636579203958E-06</v>
      </c>
    </row>
    <row r="393" spans="1:4" ht="12.75">
      <c r="A393" s="2">
        <f t="shared" si="22"/>
        <v>7.639999999999925</v>
      </c>
      <c r="B393" s="2">
        <f t="shared" si="20"/>
        <v>2.066431372450446E-06</v>
      </c>
      <c r="C393" s="2">
        <f t="shared" si="21"/>
        <v>0</v>
      </c>
      <c r="D393" s="2">
        <f t="shared" si="23"/>
        <v>2.066431372450446E-06</v>
      </c>
    </row>
    <row r="394" spans="1:4" ht="12.75">
      <c r="A394" s="2">
        <f t="shared" si="22"/>
        <v>7.659999999999925</v>
      </c>
      <c r="B394" s="2">
        <f t="shared" si="20"/>
        <v>5.75565504411065E-06</v>
      </c>
      <c r="C394" s="2">
        <f t="shared" si="21"/>
        <v>0</v>
      </c>
      <c r="D394" s="2">
        <f t="shared" si="23"/>
        <v>5.75565504411065E-06</v>
      </c>
    </row>
    <row r="395" spans="1:4" ht="12.75">
      <c r="A395" s="2">
        <f t="shared" si="22"/>
        <v>7.679999999999924</v>
      </c>
      <c r="B395" s="2">
        <f aca="true" t="shared" si="24" ref="B395:B458">EXP(-$E$2*$B$4*A395)*($I$5*COS($E$3*A395)+$I$6*SIN($E$3*A395))</f>
        <v>8.93914587944358E-06</v>
      </c>
      <c r="C395" s="2">
        <f aca="true" t="shared" si="25" ref="C395:C458">$N$4*SIN($K$2*A395+$N$6)</f>
        <v>0</v>
      </c>
      <c r="D395" s="2">
        <f t="shared" si="23"/>
        <v>8.93914587944358E-06</v>
      </c>
    </row>
    <row r="396" spans="1:4" ht="12.75">
      <c r="A396" s="2">
        <f aca="true" t="shared" si="26" ref="A396:A459">A395+$B$9</f>
        <v>7.699999999999924</v>
      </c>
      <c r="B396" s="2">
        <f t="shared" si="24"/>
        <v>1.1448374981448771E-05</v>
      </c>
      <c r="C396" s="2">
        <f t="shared" si="25"/>
        <v>0</v>
      </c>
      <c r="D396" s="2">
        <f aca="true" t="shared" si="27" ref="D396:D459">B396+C396</f>
        <v>1.1448374981448771E-05</v>
      </c>
    </row>
    <row r="397" spans="1:4" ht="12.75">
      <c r="A397" s="2">
        <f t="shared" si="26"/>
        <v>7.719999999999923</v>
      </c>
      <c r="B397" s="2">
        <f t="shared" si="24"/>
        <v>1.3162545089661393E-05</v>
      </c>
      <c r="C397" s="2">
        <f t="shared" si="25"/>
        <v>0</v>
      </c>
      <c r="D397" s="2">
        <f t="shared" si="27"/>
        <v>1.3162545089661393E-05</v>
      </c>
    </row>
    <row r="398" spans="1:4" ht="12.75">
      <c r="A398" s="2">
        <f t="shared" si="26"/>
        <v>7.739999999999923</v>
      </c>
      <c r="B398" s="2">
        <f t="shared" si="24"/>
        <v>1.401373898157548E-05</v>
      </c>
      <c r="C398" s="2">
        <f t="shared" si="25"/>
        <v>0</v>
      </c>
      <c r="D398" s="2">
        <f t="shared" si="27"/>
        <v>1.401373898157548E-05</v>
      </c>
    </row>
    <row r="399" spans="1:4" ht="12.75">
      <c r="A399" s="2">
        <f t="shared" si="26"/>
        <v>7.7599999999999225</v>
      </c>
      <c r="B399" s="2">
        <f t="shared" si="24"/>
        <v>1.3988676806696303E-05</v>
      </c>
      <c r="C399" s="2">
        <f t="shared" si="25"/>
        <v>0</v>
      </c>
      <c r="D399" s="2">
        <f t="shared" si="27"/>
        <v>1.3988676806696303E-05</v>
      </c>
    </row>
    <row r="400" spans="1:4" ht="12.75">
      <c r="A400" s="2">
        <f t="shared" si="26"/>
        <v>7.779999999999922</v>
      </c>
      <c r="B400" s="2">
        <f t="shared" si="24"/>
        <v>1.3127125219007834E-05</v>
      </c>
      <c r="C400" s="2">
        <f t="shared" si="25"/>
        <v>0</v>
      </c>
      <c r="D400" s="2">
        <f t="shared" si="27"/>
        <v>1.3127125219007834E-05</v>
      </c>
    </row>
    <row r="401" spans="1:4" ht="12.75">
      <c r="A401" s="2">
        <f t="shared" si="26"/>
        <v>7.799999999999922</v>
      </c>
      <c r="B401" s="2">
        <f t="shared" si="24"/>
        <v>1.151719977810232E-05</v>
      </c>
      <c r="C401" s="2">
        <f t="shared" si="25"/>
        <v>0</v>
      </c>
      <c r="D401" s="2">
        <f t="shared" si="27"/>
        <v>1.151719977810232E-05</v>
      </c>
    </row>
    <row r="402" spans="1:4" ht="12.75">
      <c r="A402" s="2">
        <f t="shared" si="26"/>
        <v>7.819999999999921</v>
      </c>
      <c r="B402" s="2">
        <f t="shared" si="24"/>
        <v>9.287977562403026E-06</v>
      </c>
      <c r="C402" s="2">
        <f t="shared" si="25"/>
        <v>0</v>
      </c>
      <c r="D402" s="2">
        <f t="shared" si="27"/>
        <v>9.287977562403026E-06</v>
      </c>
    </row>
    <row r="403" spans="1:4" ht="12.75">
      <c r="A403" s="2">
        <f t="shared" si="26"/>
        <v>7.839999999999921</v>
      </c>
      <c r="B403" s="2">
        <f t="shared" si="24"/>
        <v>6.599979783353584E-06</v>
      </c>
      <c r="C403" s="2">
        <f t="shared" si="25"/>
        <v>0</v>
      </c>
      <c r="D403" s="2">
        <f t="shared" si="27"/>
        <v>6.599979783353584E-06</v>
      </c>
    </row>
    <row r="404" spans="1:4" ht="12.75">
      <c r="A404" s="2">
        <f t="shared" si="26"/>
        <v>7.85999999999992</v>
      </c>
      <c r="B404" s="2">
        <f t="shared" si="24"/>
        <v>3.634187279007089E-06</v>
      </c>
      <c r="C404" s="2">
        <f t="shared" si="25"/>
        <v>0</v>
      </c>
      <c r="D404" s="2">
        <f t="shared" si="27"/>
        <v>3.634187279007089E-06</v>
      </c>
    </row>
    <row r="405" spans="1:4" ht="12.75">
      <c r="A405" s="2">
        <f t="shared" si="26"/>
        <v>7.87999999999992</v>
      </c>
      <c r="B405" s="2">
        <f t="shared" si="24"/>
        <v>5.803106626870119E-07</v>
      </c>
      <c r="C405" s="2">
        <f t="shared" si="25"/>
        <v>0</v>
      </c>
      <c r="D405" s="2">
        <f t="shared" si="27"/>
        <v>5.803106626870119E-07</v>
      </c>
    </row>
    <row r="406" spans="1:4" ht="12.75">
      <c r="A406" s="2">
        <f t="shared" si="26"/>
        <v>7.8999999999999195</v>
      </c>
      <c r="B406" s="2">
        <f t="shared" si="24"/>
        <v>-2.3749499893371207E-06</v>
      </c>
      <c r="C406" s="2">
        <f t="shared" si="25"/>
        <v>0</v>
      </c>
      <c r="D406" s="2">
        <f t="shared" si="27"/>
        <v>-2.3749499893371207E-06</v>
      </c>
    </row>
    <row r="407" spans="1:4" ht="12.75">
      <c r="A407" s="2">
        <f t="shared" si="26"/>
        <v>7.919999999999919</v>
      </c>
      <c r="B407" s="2">
        <f t="shared" si="24"/>
        <v>-5.058952493181155E-06</v>
      </c>
      <c r="C407" s="2">
        <f t="shared" si="25"/>
        <v>0</v>
      </c>
      <c r="D407" s="2">
        <f t="shared" si="27"/>
        <v>-5.058952493181155E-06</v>
      </c>
    </row>
    <row r="408" spans="1:4" ht="12.75">
      <c r="A408" s="2">
        <f t="shared" si="26"/>
        <v>7.939999999999919</v>
      </c>
      <c r="B408" s="2">
        <f t="shared" si="24"/>
        <v>-7.322835747302744E-06</v>
      </c>
      <c r="C408" s="2">
        <f t="shared" si="25"/>
        <v>0</v>
      </c>
      <c r="D408" s="2">
        <f t="shared" si="27"/>
        <v>-7.322835747302744E-06</v>
      </c>
    </row>
    <row r="409" spans="1:4" ht="12.75">
      <c r="A409" s="2">
        <f t="shared" si="26"/>
        <v>7.959999999999918</v>
      </c>
      <c r="B409" s="2">
        <f t="shared" si="24"/>
        <v>-9.049394399046061E-06</v>
      </c>
      <c r="C409" s="2">
        <f t="shared" si="25"/>
        <v>0</v>
      </c>
      <c r="D409" s="2">
        <f t="shared" si="27"/>
        <v>-9.049394399046061E-06</v>
      </c>
    </row>
    <row r="410" spans="1:4" ht="12.75">
      <c r="A410" s="2">
        <f t="shared" si="26"/>
        <v>7.979999999999918</v>
      </c>
      <c r="B410" s="2">
        <f t="shared" si="24"/>
        <v>-1.0158714210318579E-05</v>
      </c>
      <c r="C410" s="2">
        <f t="shared" si="25"/>
        <v>0</v>
      </c>
      <c r="D410" s="2">
        <f t="shared" si="27"/>
        <v>-1.0158714210318579E-05</v>
      </c>
    </row>
    <row r="411" spans="1:4" ht="12.75">
      <c r="A411" s="2">
        <f t="shared" si="26"/>
        <v>7.999999999999917</v>
      </c>
      <c r="B411" s="2">
        <f t="shared" si="24"/>
        <v>-1.0611328490201927E-05</v>
      </c>
      <c r="C411" s="2">
        <f t="shared" si="25"/>
        <v>0</v>
      </c>
      <c r="D411" s="2">
        <f t="shared" si="27"/>
        <v>-1.0611328490201927E-05</v>
      </c>
    </row>
    <row r="412" spans="1:4" ht="12.75">
      <c r="A412" s="2">
        <f t="shared" si="26"/>
        <v>8.019999999999918</v>
      </c>
      <c r="B412" s="2">
        <f t="shared" si="24"/>
        <v>-1.0408814855236193E-05</v>
      </c>
      <c r="C412" s="2">
        <f t="shared" si="25"/>
        <v>0</v>
      </c>
      <c r="D412" s="2">
        <f t="shared" si="27"/>
        <v>-1.0408814855236193E-05</v>
      </c>
    </row>
    <row r="413" spans="1:4" ht="12.75">
      <c r="A413" s="2">
        <f t="shared" si="26"/>
        <v>8.039999999999917</v>
      </c>
      <c r="B413" s="2">
        <f t="shared" si="24"/>
        <v>-9.591908366543742E-06</v>
      </c>
      <c r="C413" s="2">
        <f t="shared" si="25"/>
        <v>0</v>
      </c>
      <c r="D413" s="2">
        <f t="shared" si="27"/>
        <v>-9.591908366543742E-06</v>
      </c>
    </row>
    <row r="414" spans="1:4" ht="12.75">
      <c r="A414" s="2">
        <f t="shared" si="26"/>
        <v>8.059999999999917</v>
      </c>
      <c r="B414" s="2">
        <f t="shared" si="24"/>
        <v>-8.236352480937977E-06</v>
      </c>
      <c r="C414" s="2">
        <f t="shared" si="25"/>
        <v>0</v>
      </c>
      <c r="D414" s="2">
        <f t="shared" si="27"/>
        <v>-8.236352480937977E-06</v>
      </c>
    </row>
    <row r="415" spans="1:4" ht="12.75">
      <c r="A415" s="2">
        <f t="shared" si="26"/>
        <v>8.079999999999917</v>
      </c>
      <c r="B415" s="2">
        <f t="shared" si="24"/>
        <v>-6.446835033324445E-06</v>
      </c>
      <c r="C415" s="2">
        <f t="shared" si="25"/>
        <v>0</v>
      </c>
      <c r="D415" s="2">
        <f t="shared" si="27"/>
        <v>-6.446835033324445E-06</v>
      </c>
    </row>
    <row r="416" spans="1:4" ht="12.75">
      <c r="A416" s="2">
        <f t="shared" si="26"/>
        <v>8.099999999999916</v>
      </c>
      <c r="B416" s="2">
        <f t="shared" si="24"/>
        <v>-4.34945596512178E-06</v>
      </c>
      <c r="C416" s="2">
        <f t="shared" si="25"/>
        <v>0</v>
      </c>
      <c r="D416" s="2">
        <f t="shared" si="27"/>
        <v>-4.34945596512178E-06</v>
      </c>
    </row>
    <row r="417" spans="1:4" ht="12.75">
      <c r="A417" s="2">
        <f t="shared" si="26"/>
        <v>8.119999999999916</v>
      </c>
      <c r="B417" s="2">
        <f t="shared" si="24"/>
        <v>-2.0832419183836988E-06</v>
      </c>
      <c r="C417" s="2">
        <f t="shared" si="25"/>
        <v>0</v>
      </c>
      <c r="D417" s="2">
        <f t="shared" si="27"/>
        <v>-2.0832419183836988E-06</v>
      </c>
    </row>
    <row r="418" spans="1:4" ht="12.75">
      <c r="A418" s="2">
        <f t="shared" si="26"/>
        <v>8.139999999999915</v>
      </c>
      <c r="B418" s="2">
        <f t="shared" si="24"/>
        <v>2.08742610210094E-07</v>
      </c>
      <c r="C418" s="2">
        <f t="shared" si="25"/>
        <v>0</v>
      </c>
      <c r="D418" s="2">
        <f t="shared" si="27"/>
        <v>2.08742610210094E-07</v>
      </c>
    </row>
    <row r="419" spans="1:4" ht="12.75">
      <c r="A419" s="2">
        <f t="shared" si="26"/>
        <v>8.159999999999915</v>
      </c>
      <c r="B419" s="2">
        <f t="shared" si="24"/>
        <v>2.38813771010848E-06</v>
      </c>
      <c r="C419" s="2">
        <f t="shared" si="25"/>
        <v>0</v>
      </c>
      <c r="D419" s="2">
        <f t="shared" si="27"/>
        <v>2.38813771010848E-06</v>
      </c>
    </row>
    <row r="420" spans="1:4" ht="12.75">
      <c r="A420" s="2">
        <f t="shared" si="26"/>
        <v>8.179999999999914</v>
      </c>
      <c r="B420" s="2">
        <f t="shared" si="24"/>
        <v>4.329367024847757E-06</v>
      </c>
      <c r="C420" s="2">
        <f t="shared" si="25"/>
        <v>0</v>
      </c>
      <c r="D420" s="2">
        <f t="shared" si="27"/>
        <v>4.329367024847757E-06</v>
      </c>
    </row>
    <row r="421" spans="1:4" ht="12.75">
      <c r="A421" s="2">
        <f t="shared" si="26"/>
        <v>8.199999999999914</v>
      </c>
      <c r="B421" s="2">
        <f t="shared" si="24"/>
        <v>5.926598485969027E-06</v>
      </c>
      <c r="C421" s="2">
        <f t="shared" si="25"/>
        <v>0</v>
      </c>
      <c r="D421" s="2">
        <f t="shared" si="27"/>
        <v>5.926598485969027E-06</v>
      </c>
    </row>
    <row r="422" spans="1:4" ht="12.75">
      <c r="A422" s="2">
        <f t="shared" si="26"/>
        <v>8.219999999999914</v>
      </c>
      <c r="B422" s="2">
        <f t="shared" si="24"/>
        <v>7.099218866247793E-06</v>
      </c>
      <c r="C422" s="2">
        <f t="shared" si="25"/>
        <v>0</v>
      </c>
      <c r="D422" s="2">
        <f t="shared" si="27"/>
        <v>7.099218866247793E-06</v>
      </c>
    </row>
    <row r="423" spans="1:4" ht="12.75">
      <c r="A423" s="2">
        <f t="shared" si="26"/>
        <v>8.239999999999913</v>
      </c>
      <c r="B423" s="2">
        <f t="shared" si="24"/>
        <v>7.795559260118871E-06</v>
      </c>
      <c r="C423" s="2">
        <f t="shared" si="25"/>
        <v>0</v>
      </c>
      <c r="D423" s="2">
        <f t="shared" si="27"/>
        <v>7.795559260118871E-06</v>
      </c>
    </row>
    <row r="424" spans="1:4" ht="12.75">
      <c r="A424" s="2">
        <f t="shared" si="26"/>
        <v>8.259999999999913</v>
      </c>
      <c r="B424" s="2">
        <f t="shared" si="24"/>
        <v>7.994724806874682E-06</v>
      </c>
      <c r="C424" s="2">
        <f t="shared" si="25"/>
        <v>0</v>
      </c>
      <c r="D424" s="2">
        <f t="shared" si="27"/>
        <v>7.994724806874682E-06</v>
      </c>
    </row>
    <row r="425" spans="1:4" ht="12.75">
      <c r="A425" s="2">
        <f t="shared" si="26"/>
        <v>8.279999999999912</v>
      </c>
      <c r="B425" s="2">
        <f t="shared" si="24"/>
        <v>7.706501887982234E-06</v>
      </c>
      <c r="C425" s="2">
        <f t="shared" si="25"/>
        <v>0</v>
      </c>
      <c r="D425" s="2">
        <f t="shared" si="27"/>
        <v>7.706501887982234E-06</v>
      </c>
    </row>
    <row r="426" spans="1:4" ht="12.75">
      <c r="A426" s="2">
        <f t="shared" si="26"/>
        <v>8.299999999999912</v>
      </c>
      <c r="B426" s="2">
        <f t="shared" si="24"/>
        <v>6.969432311715516E-06</v>
      </c>
      <c r="C426" s="2">
        <f t="shared" si="25"/>
        <v>0</v>
      </c>
      <c r="D426" s="2">
        <f t="shared" si="27"/>
        <v>6.969432311715516E-06</v>
      </c>
    </row>
    <row r="427" spans="1:4" ht="12.75">
      <c r="A427" s="2">
        <f t="shared" si="26"/>
        <v>8.319999999999911</v>
      </c>
      <c r="B427" s="2">
        <f t="shared" si="24"/>
        <v>5.8472498424529905E-06</v>
      </c>
      <c r="C427" s="2">
        <f t="shared" si="25"/>
        <v>0</v>
      </c>
      <c r="D427" s="2">
        <f t="shared" si="27"/>
        <v>5.8472498424529905E-06</v>
      </c>
    </row>
    <row r="428" spans="1:4" ht="12.75">
      <c r="A428" s="2">
        <f t="shared" si="26"/>
        <v>8.339999999999911</v>
      </c>
      <c r="B428" s="2">
        <f t="shared" si="24"/>
        <v>4.423963956750292E-06</v>
      </c>
      <c r="C428" s="2">
        <f t="shared" si="25"/>
        <v>0</v>
      </c>
      <c r="D428" s="2">
        <f t="shared" si="27"/>
        <v>4.423963956750292E-06</v>
      </c>
    </row>
    <row r="429" spans="1:4" ht="12.75">
      <c r="A429" s="2">
        <f t="shared" si="26"/>
        <v>8.35999999999991</v>
      </c>
      <c r="B429" s="2">
        <f t="shared" si="24"/>
        <v>2.7979442659612967E-06</v>
      </c>
      <c r="C429" s="2">
        <f t="shared" si="25"/>
        <v>0</v>
      </c>
      <c r="D429" s="2">
        <f t="shared" si="27"/>
        <v>2.7979442659612967E-06</v>
      </c>
    </row>
    <row r="430" spans="1:4" ht="12.75">
      <c r="A430" s="2">
        <f t="shared" si="26"/>
        <v>8.37999999999991</v>
      </c>
      <c r="B430" s="2">
        <f t="shared" si="24"/>
        <v>1.0754034464302518E-06</v>
      </c>
      <c r="C430" s="2">
        <f t="shared" si="25"/>
        <v>0</v>
      </c>
      <c r="D430" s="2">
        <f t="shared" si="27"/>
        <v>1.0754034464302518E-06</v>
      </c>
    </row>
    <row r="431" spans="1:4" ht="12.75">
      <c r="A431" s="2">
        <f t="shared" si="26"/>
        <v>8.39999999999991</v>
      </c>
      <c r="B431" s="2">
        <f t="shared" si="24"/>
        <v>-6.363048405404813E-07</v>
      </c>
      <c r="C431" s="2">
        <f t="shared" si="25"/>
        <v>0</v>
      </c>
      <c r="D431" s="2">
        <f t="shared" si="27"/>
        <v>-6.363048405404813E-07</v>
      </c>
    </row>
    <row r="432" spans="1:4" ht="12.75">
      <c r="A432" s="2">
        <f t="shared" si="26"/>
        <v>8.41999999999991</v>
      </c>
      <c r="B432" s="2">
        <f t="shared" si="24"/>
        <v>-2.23516366684433E-06</v>
      </c>
      <c r="C432" s="2">
        <f t="shared" si="25"/>
        <v>0</v>
      </c>
      <c r="D432" s="2">
        <f t="shared" si="27"/>
        <v>-2.23516366684433E-06</v>
      </c>
    </row>
    <row r="433" spans="1:4" ht="12.75">
      <c r="A433" s="2">
        <f t="shared" si="26"/>
        <v>8.439999999999909</v>
      </c>
      <c r="B433" s="2">
        <f t="shared" si="24"/>
        <v>-3.630368132849173E-06</v>
      </c>
      <c r="C433" s="2">
        <f t="shared" si="25"/>
        <v>0</v>
      </c>
      <c r="D433" s="2">
        <f t="shared" si="27"/>
        <v>-3.630368132849173E-06</v>
      </c>
    </row>
    <row r="434" spans="1:4" ht="12.75">
      <c r="A434" s="2">
        <f t="shared" si="26"/>
        <v>8.459999999999908</v>
      </c>
      <c r="B434" s="2">
        <f t="shared" si="24"/>
        <v>-4.747272759278597E-06</v>
      </c>
      <c r="C434" s="2">
        <f t="shared" si="25"/>
        <v>0</v>
      </c>
      <c r="D434" s="2">
        <f t="shared" si="27"/>
        <v>-4.747272759278597E-06</v>
      </c>
    </row>
    <row r="435" spans="1:4" ht="12.75">
      <c r="A435" s="2">
        <f t="shared" si="26"/>
        <v>8.479999999999908</v>
      </c>
      <c r="B435" s="2">
        <f t="shared" si="24"/>
        <v>-5.531155267884976E-06</v>
      </c>
      <c r="C435" s="2">
        <f t="shared" si="25"/>
        <v>0</v>
      </c>
      <c r="D435" s="2">
        <f t="shared" si="27"/>
        <v>-5.531155267884976E-06</v>
      </c>
    </row>
    <row r="436" spans="1:4" ht="12.75">
      <c r="A436" s="2">
        <f t="shared" si="26"/>
        <v>8.499999999999908</v>
      </c>
      <c r="B436" s="2">
        <f t="shared" si="24"/>
        <v>-5.9496230795680975E-06</v>
      </c>
      <c r="C436" s="2">
        <f t="shared" si="25"/>
        <v>0</v>
      </c>
      <c r="D436" s="2">
        <f t="shared" si="27"/>
        <v>-5.9496230795680975E-06</v>
      </c>
    </row>
    <row r="437" spans="1:4" ht="12.75">
      <c r="A437" s="2">
        <f t="shared" si="26"/>
        <v>8.519999999999907</v>
      </c>
      <c r="B437" s="2">
        <f t="shared" si="24"/>
        <v>-5.993577711250223E-06</v>
      </c>
      <c r="C437" s="2">
        <f t="shared" si="25"/>
        <v>0</v>
      </c>
      <c r="D437" s="2">
        <f t="shared" si="27"/>
        <v>-5.993577711250223E-06</v>
      </c>
    </row>
    <row r="438" spans="1:4" ht="12.75">
      <c r="A438" s="2">
        <f t="shared" si="26"/>
        <v>8.539999999999907</v>
      </c>
      <c r="B438" s="2">
        <f t="shared" si="24"/>
        <v>-5.676742303877937E-06</v>
      </c>
      <c r="C438" s="2">
        <f t="shared" si="25"/>
        <v>0</v>
      </c>
      <c r="D438" s="2">
        <f t="shared" si="27"/>
        <v>-5.676742303877937E-06</v>
      </c>
    </row>
    <row r="439" spans="1:4" ht="12.75">
      <c r="A439" s="2">
        <f t="shared" si="26"/>
        <v>8.559999999999906</v>
      </c>
      <c r="B439" s="2">
        <f t="shared" si="24"/>
        <v>-5.033843319165174E-06</v>
      </c>
      <c r="C439" s="2">
        <f t="shared" si="25"/>
        <v>0</v>
      </c>
      <c r="D439" s="2">
        <f t="shared" si="27"/>
        <v>-5.033843319165174E-06</v>
      </c>
    </row>
    <row r="440" spans="1:4" ht="12.75">
      <c r="A440" s="2">
        <f t="shared" si="26"/>
        <v>8.579999999999906</v>
      </c>
      <c r="B440" s="2">
        <f t="shared" si="24"/>
        <v>-4.1176140498730485E-06</v>
      </c>
      <c r="C440" s="2">
        <f t="shared" si="25"/>
        <v>0</v>
      </c>
      <c r="D440" s="2">
        <f t="shared" si="27"/>
        <v>-4.1176140498730485E-06</v>
      </c>
    </row>
    <row r="441" spans="1:4" ht="12.75">
      <c r="A441" s="2">
        <f t="shared" si="26"/>
        <v>8.599999999999905</v>
      </c>
      <c r="B441" s="2">
        <f t="shared" si="24"/>
        <v>-2.9948508122995814E-06</v>
      </c>
      <c r="C441" s="2">
        <f t="shared" si="25"/>
        <v>0</v>
      </c>
      <c r="D441" s="2">
        <f t="shared" si="27"/>
        <v>-2.9948508122995814E-06</v>
      </c>
    </row>
    <row r="442" spans="1:4" ht="12.75">
      <c r="A442" s="2">
        <f t="shared" si="26"/>
        <v>8.619999999999905</v>
      </c>
      <c r="B442" s="2">
        <f t="shared" si="24"/>
        <v>-1.7417993290905434E-06</v>
      </c>
      <c r="C442" s="2">
        <f t="shared" si="25"/>
        <v>0</v>
      </c>
      <c r="D442" s="2">
        <f t="shared" si="27"/>
        <v>-1.7417993290905434E-06</v>
      </c>
    </row>
    <row r="443" spans="1:4" ht="12.75">
      <c r="A443" s="2">
        <f t="shared" si="26"/>
        <v>8.639999999999905</v>
      </c>
      <c r="B443" s="2">
        <f t="shared" si="24"/>
        <v>-4.3917679714637933E-07</v>
      </c>
      <c r="C443" s="2">
        <f t="shared" si="25"/>
        <v>0</v>
      </c>
      <c r="D443" s="2">
        <f t="shared" si="27"/>
        <v>-4.3917679714637933E-07</v>
      </c>
    </row>
    <row r="444" spans="1:4" ht="12.75">
      <c r="A444" s="2">
        <f t="shared" si="26"/>
        <v>8.659999999999904</v>
      </c>
      <c r="B444" s="2">
        <f t="shared" si="24"/>
        <v>8.328563918681947E-07</v>
      </c>
      <c r="C444" s="2">
        <f t="shared" si="25"/>
        <v>0</v>
      </c>
      <c r="D444" s="2">
        <f t="shared" si="27"/>
        <v>8.328563918681947E-07</v>
      </c>
    </row>
    <row r="445" spans="1:4" ht="12.75">
      <c r="A445" s="2">
        <f t="shared" si="26"/>
        <v>8.679999999999904</v>
      </c>
      <c r="B445" s="2">
        <f t="shared" si="24"/>
        <v>1.9994720072514695E-06</v>
      </c>
      <c r="C445" s="2">
        <f t="shared" si="25"/>
        <v>0</v>
      </c>
      <c r="D445" s="2">
        <f t="shared" si="27"/>
        <v>1.9994720072514695E-06</v>
      </c>
    </row>
    <row r="446" spans="1:4" ht="12.75">
      <c r="A446" s="2">
        <f t="shared" si="26"/>
        <v>8.699999999999903</v>
      </c>
      <c r="B446" s="2">
        <f t="shared" si="24"/>
        <v>2.9954215279189774E-06</v>
      </c>
      <c r="C446" s="2">
        <f t="shared" si="25"/>
        <v>0</v>
      </c>
      <c r="D446" s="2">
        <f t="shared" si="27"/>
        <v>2.9954215279189774E-06</v>
      </c>
    </row>
    <row r="447" spans="1:4" ht="12.75">
      <c r="A447" s="2">
        <f t="shared" si="26"/>
        <v>8.719999999999903</v>
      </c>
      <c r="B447" s="2">
        <f t="shared" si="24"/>
        <v>3.768524607704827E-06</v>
      </c>
      <c r="C447" s="2">
        <f t="shared" si="25"/>
        <v>0</v>
      </c>
      <c r="D447" s="2">
        <f t="shared" si="27"/>
        <v>3.768524607704827E-06</v>
      </c>
    </row>
    <row r="448" spans="1:4" ht="12.75">
      <c r="A448" s="2">
        <f t="shared" si="26"/>
        <v>8.739999999999903</v>
      </c>
      <c r="B448" s="2">
        <f t="shared" si="24"/>
        <v>4.282222731606109E-06</v>
      </c>
      <c r="C448" s="2">
        <f t="shared" si="25"/>
        <v>0</v>
      </c>
      <c r="D448" s="2">
        <f t="shared" si="27"/>
        <v>4.282222731606109E-06</v>
      </c>
    </row>
    <row r="449" spans="1:4" ht="12.75">
      <c r="A449" s="2">
        <f t="shared" si="26"/>
        <v>8.759999999999902</v>
      </c>
      <c r="B449" s="2">
        <f t="shared" si="24"/>
        <v>4.517085983678669E-06</v>
      </c>
      <c r="C449" s="2">
        <f t="shared" si="25"/>
        <v>0</v>
      </c>
      <c r="D449" s="2">
        <f t="shared" si="27"/>
        <v>4.517085983678669E-06</v>
      </c>
    </row>
    <row r="450" spans="1:4" ht="12.75">
      <c r="A450" s="2">
        <f t="shared" si="26"/>
        <v>8.779999999999902</v>
      </c>
      <c r="B450" s="2">
        <f t="shared" si="24"/>
        <v>4.4712284251135276E-06</v>
      </c>
      <c r="C450" s="2">
        <f t="shared" si="25"/>
        <v>0</v>
      </c>
      <c r="D450" s="2">
        <f t="shared" si="27"/>
        <v>4.4712284251135276E-06</v>
      </c>
    </row>
    <row r="451" spans="1:4" ht="12.75">
      <c r="A451" s="2">
        <f t="shared" si="26"/>
        <v>8.799999999999901</v>
      </c>
      <c r="B451" s="2">
        <f t="shared" si="24"/>
        <v>4.159654872289088E-06</v>
      </c>
      <c r="C451" s="2">
        <f t="shared" si="25"/>
        <v>0</v>
      </c>
      <c r="D451" s="2">
        <f t="shared" si="27"/>
        <v>4.159654872289088E-06</v>
      </c>
    </row>
    <row r="452" spans="1:4" ht="12.75">
      <c r="A452" s="2">
        <f t="shared" si="26"/>
        <v>8.8199999999999</v>
      </c>
      <c r="B452" s="2">
        <f t="shared" si="24"/>
        <v>3.612624852697615E-06</v>
      </c>
      <c r="C452" s="2">
        <f t="shared" si="25"/>
        <v>0</v>
      </c>
      <c r="D452" s="2">
        <f t="shared" si="27"/>
        <v>3.612624852697615E-06</v>
      </c>
    </row>
    <row r="453" spans="1:4" ht="12.75">
      <c r="A453" s="2">
        <f t="shared" si="26"/>
        <v>8.8399999999999</v>
      </c>
      <c r="B453" s="2">
        <f t="shared" si="24"/>
        <v>2.8731746180376543E-06</v>
      </c>
      <c r="C453" s="2">
        <f t="shared" si="25"/>
        <v>0</v>
      </c>
      <c r="D453" s="2">
        <f t="shared" si="27"/>
        <v>2.8731746180376543E-06</v>
      </c>
    </row>
    <row r="454" spans="1:4" ht="12.75">
      <c r="A454" s="2">
        <f t="shared" si="26"/>
        <v>8.8599999999999</v>
      </c>
      <c r="B454" s="2">
        <f t="shared" si="24"/>
        <v>1.9939823536168337E-06</v>
      </c>
      <c r="C454" s="2">
        <f t="shared" si="25"/>
        <v>0</v>
      </c>
      <c r="D454" s="2">
        <f t="shared" si="27"/>
        <v>1.9939823536168337E-06</v>
      </c>
    </row>
    <row r="455" spans="1:4" ht="12.75">
      <c r="A455" s="2">
        <f t="shared" si="26"/>
        <v>8.8799999999999</v>
      </c>
      <c r="B455" s="2">
        <f t="shared" si="24"/>
        <v>1.033792964874681E-06</v>
      </c>
      <c r="C455" s="2">
        <f t="shared" si="25"/>
        <v>0</v>
      </c>
      <c r="D455" s="2">
        <f t="shared" si="27"/>
        <v>1.033792964874681E-06</v>
      </c>
    </row>
    <row r="456" spans="1:4" ht="12.75">
      <c r="A456" s="2">
        <f t="shared" si="26"/>
        <v>8.899999999999899</v>
      </c>
      <c r="B456" s="2">
        <f t="shared" si="24"/>
        <v>5.3635743194871866E-08</v>
      </c>
      <c r="C456" s="2">
        <f t="shared" si="25"/>
        <v>0</v>
      </c>
      <c r="D456" s="2">
        <f t="shared" si="27"/>
        <v>5.3635743194871866E-08</v>
      </c>
    </row>
    <row r="457" spans="1:4" ht="12.75">
      <c r="A457" s="2">
        <f t="shared" si="26"/>
        <v>8.919999999999899</v>
      </c>
      <c r="B457" s="2">
        <f t="shared" si="24"/>
        <v>-8.869295735834103E-07</v>
      </c>
      <c r="C457" s="2">
        <f t="shared" si="25"/>
        <v>0</v>
      </c>
      <c r="D457" s="2">
        <f t="shared" si="27"/>
        <v>-8.869295735834103E-07</v>
      </c>
    </row>
    <row r="458" spans="1:4" ht="12.75">
      <c r="A458" s="2">
        <f t="shared" si="26"/>
        <v>8.939999999999898</v>
      </c>
      <c r="B458" s="2">
        <f t="shared" si="24"/>
        <v>-1.7333148156418441E-06</v>
      </c>
      <c r="C458" s="2">
        <f t="shared" si="25"/>
        <v>0</v>
      </c>
      <c r="D458" s="2">
        <f t="shared" si="27"/>
        <v>-1.7333148156418441E-06</v>
      </c>
    </row>
    <row r="459" spans="1:4" ht="12.75">
      <c r="A459" s="2">
        <f t="shared" si="26"/>
        <v>8.959999999999898</v>
      </c>
      <c r="B459" s="2">
        <f aca="true" t="shared" si="28" ref="B459:B506">EXP(-$E$2*$B$4*A459)*($I$5*COS($E$3*A459)+$I$6*SIN($E$3*A459))</f>
        <v>-2.438954786109014E-06</v>
      </c>
      <c r="C459" s="2">
        <f aca="true" t="shared" si="29" ref="C459:C506">$N$4*SIN($K$2*A459+$N$6)</f>
        <v>0</v>
      </c>
      <c r="D459" s="2">
        <f t="shared" si="27"/>
        <v>-2.438954786109014E-06</v>
      </c>
    </row>
    <row r="460" spans="1:4" ht="12.75">
      <c r="A460" s="2">
        <f aca="true" t="shared" si="30" ref="A460:A506">A459+$B$9</f>
        <v>8.979999999999897</v>
      </c>
      <c r="B460" s="2">
        <f t="shared" si="28"/>
        <v>-2.9677450290652166E-06</v>
      </c>
      <c r="C460" s="2">
        <f t="shared" si="29"/>
        <v>0</v>
      </c>
      <c r="D460" s="2">
        <f aca="true" t="shared" si="31" ref="D460:D506">B460+C460</f>
        <v>-2.9677450290652166E-06</v>
      </c>
    </row>
    <row r="461" spans="1:4" ht="12.75">
      <c r="A461" s="2">
        <f t="shared" si="30"/>
        <v>8.999999999999897</v>
      </c>
      <c r="B461" s="2">
        <f t="shared" si="28"/>
        <v>-3.2957467946784172E-06</v>
      </c>
      <c r="C461" s="2">
        <f t="shared" si="29"/>
        <v>0</v>
      </c>
      <c r="D461" s="2">
        <f t="shared" si="31"/>
        <v>-3.2957467946784172E-06</v>
      </c>
    </row>
    <row r="462" spans="1:4" ht="12.75">
      <c r="A462" s="2">
        <f t="shared" si="30"/>
        <v>9.019999999999897</v>
      </c>
      <c r="B462" s="2">
        <f t="shared" si="28"/>
        <v>-3.412089116684181E-06</v>
      </c>
      <c r="C462" s="2">
        <f t="shared" si="29"/>
        <v>0</v>
      </c>
      <c r="D462" s="2">
        <f t="shared" si="31"/>
        <v>-3.412089116684181E-06</v>
      </c>
    </row>
    <row r="463" spans="1:4" ht="12.75">
      <c r="A463" s="2">
        <f t="shared" si="30"/>
        <v>9.039999999999896</v>
      </c>
      <c r="B463" s="2">
        <f t="shared" si="28"/>
        <v>-3.3190490515983297E-06</v>
      </c>
      <c r="C463" s="2">
        <f t="shared" si="29"/>
        <v>0</v>
      </c>
      <c r="D463" s="2">
        <f t="shared" si="31"/>
        <v>-3.3190490515983297E-06</v>
      </c>
    </row>
    <row r="464" spans="1:4" ht="12.75">
      <c r="A464" s="2">
        <f t="shared" si="30"/>
        <v>9.059999999999896</v>
      </c>
      <c r="B464" s="2">
        <f t="shared" si="28"/>
        <v>-3.0313411648854005E-06</v>
      </c>
      <c r="C464" s="2">
        <f t="shared" si="29"/>
        <v>0</v>
      </c>
      <c r="D464" s="2">
        <f t="shared" si="31"/>
        <v>-3.0313411648854005E-06</v>
      </c>
    </row>
    <row r="465" spans="1:4" ht="12.75">
      <c r="A465" s="2">
        <f t="shared" si="30"/>
        <v>9.079999999999895</v>
      </c>
      <c r="B465" s="2">
        <f t="shared" si="28"/>
        <v>-2.5746933388251688E-06</v>
      </c>
      <c r="C465" s="2">
        <f t="shared" si="29"/>
        <v>0</v>
      </c>
      <c r="D465" s="2">
        <f t="shared" si="31"/>
        <v>-2.5746933388251688E-06</v>
      </c>
    </row>
    <row r="466" spans="1:4" ht="12.75">
      <c r="A466" s="2">
        <f t="shared" si="30"/>
        <v>9.099999999999895</v>
      </c>
      <c r="B466" s="2">
        <f t="shared" si="28"/>
        <v>-1.9838253430644563E-06</v>
      </c>
      <c r="C466" s="2">
        <f t="shared" si="29"/>
        <v>0</v>
      </c>
      <c r="D466" s="2">
        <f t="shared" si="31"/>
        <v>-1.9838253430644563E-06</v>
      </c>
    </row>
    <row r="467" spans="1:4" ht="12.75">
      <c r="A467" s="2">
        <f t="shared" si="30"/>
        <v>9.119999999999894</v>
      </c>
      <c r="B467" s="2">
        <f t="shared" si="28"/>
        <v>-1.2999772839627414E-06</v>
      </c>
      <c r="C467" s="2">
        <f t="shared" si="29"/>
        <v>0</v>
      </c>
      <c r="D467" s="2">
        <f t="shared" si="31"/>
        <v>-1.2999772839627414E-06</v>
      </c>
    </row>
    <row r="468" spans="1:4" ht="12.75">
      <c r="A468" s="2">
        <f t="shared" si="30"/>
        <v>9.139999999999894</v>
      </c>
      <c r="B468" s="2">
        <f t="shared" si="28"/>
        <v>-5.681555756795303E-07</v>
      </c>
      <c r="C468" s="2">
        <f t="shared" si="29"/>
        <v>0</v>
      </c>
      <c r="D468" s="2">
        <f t="shared" si="31"/>
        <v>-5.681555756795303E-07</v>
      </c>
    </row>
    <row r="469" spans="1:4" ht="12.75">
      <c r="A469" s="2">
        <f t="shared" si="30"/>
        <v>9.159999999999894</v>
      </c>
      <c r="B469" s="2">
        <f t="shared" si="28"/>
        <v>1.6572633137816712E-07</v>
      </c>
      <c r="C469" s="2">
        <f t="shared" si="29"/>
        <v>0</v>
      </c>
      <c r="D469" s="2">
        <f t="shared" si="31"/>
        <v>1.6572633137816712E-07</v>
      </c>
    </row>
    <row r="470" spans="1:4" ht="12.75">
      <c r="A470" s="2">
        <f t="shared" si="30"/>
        <v>9.179999999999893</v>
      </c>
      <c r="B470" s="2">
        <f t="shared" si="28"/>
        <v>8.576366675034197E-07</v>
      </c>
      <c r="C470" s="2">
        <f t="shared" si="29"/>
        <v>0</v>
      </c>
      <c r="D470" s="2">
        <f t="shared" si="31"/>
        <v>8.576366675034197E-07</v>
      </c>
    </row>
    <row r="471" spans="1:4" ht="12.75">
      <c r="A471" s="2">
        <f t="shared" si="30"/>
        <v>9.199999999999893</v>
      </c>
      <c r="B471" s="2">
        <f t="shared" si="28"/>
        <v>1.4679796103561823E-06</v>
      </c>
      <c r="C471" s="2">
        <f t="shared" si="29"/>
        <v>0</v>
      </c>
      <c r="D471" s="2">
        <f t="shared" si="31"/>
        <v>1.4679796103561823E-06</v>
      </c>
    </row>
    <row r="472" spans="1:4" ht="12.75">
      <c r="A472" s="2">
        <f t="shared" si="30"/>
        <v>9.219999999999892</v>
      </c>
      <c r="B472" s="2">
        <f t="shared" si="28"/>
        <v>1.963772400894198E-06</v>
      </c>
      <c r="C472" s="2">
        <f t="shared" si="29"/>
        <v>0</v>
      </c>
      <c r="D472" s="2">
        <f t="shared" si="31"/>
        <v>1.963772400894198E-06</v>
      </c>
    </row>
    <row r="473" spans="1:4" ht="12.75">
      <c r="A473" s="2">
        <f t="shared" si="30"/>
        <v>9.239999999999892</v>
      </c>
      <c r="B473" s="2">
        <f t="shared" si="28"/>
        <v>2.320331422050631E-06</v>
      </c>
      <c r="C473" s="2">
        <f t="shared" si="29"/>
        <v>0</v>
      </c>
      <c r="D473" s="2">
        <f t="shared" si="31"/>
        <v>2.320331422050631E-06</v>
      </c>
    </row>
    <row r="474" spans="1:4" ht="12.75">
      <c r="A474" s="2">
        <f t="shared" si="30"/>
        <v>9.259999999999891</v>
      </c>
      <c r="B474" s="2">
        <f t="shared" si="28"/>
        <v>2.52238772832813E-06</v>
      </c>
      <c r="C474" s="2">
        <f t="shared" si="29"/>
        <v>0</v>
      </c>
      <c r="D474" s="2">
        <f t="shared" si="31"/>
        <v>2.52238772832813E-06</v>
      </c>
    </row>
    <row r="475" spans="1:4" ht="12.75">
      <c r="A475" s="2">
        <f t="shared" si="30"/>
        <v>9.279999999999891</v>
      </c>
      <c r="B475" s="2">
        <f t="shared" si="28"/>
        <v>2.564590148864283E-06</v>
      </c>
      <c r="C475" s="2">
        <f t="shared" si="29"/>
        <v>0</v>
      </c>
      <c r="D475" s="2">
        <f t="shared" si="31"/>
        <v>2.564590148864283E-06</v>
      </c>
    </row>
    <row r="476" spans="1:4" ht="12.75">
      <c r="A476" s="2">
        <f t="shared" si="30"/>
        <v>9.29999999999989</v>
      </c>
      <c r="B476" s="2">
        <f t="shared" si="28"/>
        <v>2.451392584865569E-06</v>
      </c>
      <c r="C476" s="2">
        <f t="shared" si="29"/>
        <v>0</v>
      </c>
      <c r="D476" s="2">
        <f t="shared" si="31"/>
        <v>2.451392584865569E-06</v>
      </c>
    </row>
    <row r="477" spans="1:4" ht="12.75">
      <c r="A477" s="2">
        <f t="shared" si="30"/>
        <v>9.31999999999989</v>
      </c>
      <c r="B477" s="2">
        <f t="shared" si="28"/>
        <v>2.1963591417559635E-06</v>
      </c>
      <c r="C477" s="2">
        <f t="shared" si="29"/>
        <v>0</v>
      </c>
      <c r="D477" s="2">
        <f t="shared" si="31"/>
        <v>2.1963591417559635E-06</v>
      </c>
    </row>
    <row r="478" spans="1:4" ht="12.75">
      <c r="A478" s="2">
        <f t="shared" si="30"/>
        <v>9.33999999999989</v>
      </c>
      <c r="B478" s="2">
        <f t="shared" si="28"/>
        <v>1.8209541249548071E-06</v>
      </c>
      <c r="C478" s="2">
        <f t="shared" si="29"/>
        <v>0</v>
      </c>
      <c r="D478" s="2">
        <f t="shared" si="31"/>
        <v>1.8209541249548071E-06</v>
      </c>
    </row>
    <row r="479" spans="1:4" ht="12.75">
      <c r="A479" s="2">
        <f t="shared" si="30"/>
        <v>9.35999999999989</v>
      </c>
      <c r="B479" s="2">
        <f t="shared" si="28"/>
        <v>1.3529118452775893E-06</v>
      </c>
      <c r="C479" s="2">
        <f t="shared" si="29"/>
        <v>0</v>
      </c>
      <c r="D479" s="2">
        <f t="shared" si="31"/>
        <v>1.3529118452775893E-06</v>
      </c>
    </row>
    <row r="480" spans="1:4" ht="12.75">
      <c r="A480" s="2">
        <f t="shared" si="30"/>
        <v>9.379999999999889</v>
      </c>
      <c r="B480" s="2">
        <f t="shared" si="28"/>
        <v>8.243021929239812E-07</v>
      </c>
      <c r="C480" s="2">
        <f t="shared" si="29"/>
        <v>0</v>
      </c>
      <c r="D480" s="2">
        <f t="shared" si="31"/>
        <v>8.243021929239812E-07</v>
      </c>
    </row>
    <row r="481" spans="1:4" ht="12.75">
      <c r="A481" s="2">
        <f t="shared" si="30"/>
        <v>9.399999999999888</v>
      </c>
      <c r="B481" s="2">
        <f t="shared" si="28"/>
        <v>2.6942109121191216E-07</v>
      </c>
      <c r="C481" s="2">
        <f t="shared" si="29"/>
        <v>0</v>
      </c>
      <c r="D481" s="2">
        <f t="shared" si="31"/>
        <v>2.6942109121191216E-07</v>
      </c>
    </row>
    <row r="482" spans="1:4" ht="12.75">
      <c r="A482" s="2">
        <f t="shared" si="30"/>
        <v>9.419999999999888</v>
      </c>
      <c r="B482" s="2">
        <f t="shared" si="28"/>
        <v>-2.77360211584192E-07</v>
      </c>
      <c r="C482" s="2">
        <f t="shared" si="29"/>
        <v>0</v>
      </c>
      <c r="D482" s="2">
        <f t="shared" si="31"/>
        <v>-2.77360211584192E-07</v>
      </c>
    </row>
    <row r="483" spans="1:4" ht="12.75">
      <c r="A483" s="2">
        <f t="shared" si="30"/>
        <v>9.439999999999888</v>
      </c>
      <c r="B483" s="2">
        <f t="shared" si="28"/>
        <v>-7.836564392808005E-07</v>
      </c>
      <c r="C483" s="2">
        <f t="shared" si="29"/>
        <v>0</v>
      </c>
      <c r="D483" s="2">
        <f t="shared" si="31"/>
        <v>-7.836564392808005E-07</v>
      </c>
    </row>
    <row r="484" spans="1:4" ht="12.75">
      <c r="A484" s="2">
        <f t="shared" si="30"/>
        <v>9.459999999999887</v>
      </c>
      <c r="B484" s="2">
        <f t="shared" si="28"/>
        <v>-1.2209206563875714E-06</v>
      </c>
      <c r="C484" s="2">
        <f t="shared" si="29"/>
        <v>0</v>
      </c>
      <c r="D484" s="2">
        <f t="shared" si="31"/>
        <v>-1.2209206563875714E-06</v>
      </c>
    </row>
    <row r="485" spans="1:4" ht="12.75">
      <c r="A485" s="2">
        <f t="shared" si="30"/>
        <v>9.479999999999887</v>
      </c>
      <c r="B485" s="2">
        <f t="shared" si="28"/>
        <v>-1.5659859200141462E-06</v>
      </c>
      <c r="C485" s="2">
        <f t="shared" si="29"/>
        <v>0</v>
      </c>
      <c r="D485" s="2">
        <f t="shared" si="31"/>
        <v>-1.5659859200141462E-06</v>
      </c>
    </row>
    <row r="486" spans="1:4" ht="12.75">
      <c r="A486" s="2">
        <f t="shared" si="30"/>
        <v>9.499999999999886</v>
      </c>
      <c r="B486" s="2">
        <f t="shared" si="28"/>
        <v>-1.8022174763415122E-06</v>
      </c>
      <c r="C486" s="2">
        <f t="shared" si="29"/>
        <v>0</v>
      </c>
      <c r="D486" s="2">
        <f t="shared" si="31"/>
        <v>-1.8022174763415122E-06</v>
      </c>
    </row>
    <row r="487" spans="1:4" ht="12.75">
      <c r="A487" s="2">
        <f t="shared" si="30"/>
        <v>9.519999999999886</v>
      </c>
      <c r="B487" s="2">
        <f t="shared" si="28"/>
        <v>-1.920223520406889E-06</v>
      </c>
      <c r="C487" s="2">
        <f t="shared" si="29"/>
        <v>0</v>
      </c>
      <c r="D487" s="2">
        <f t="shared" si="31"/>
        <v>-1.920223520406889E-06</v>
      </c>
    </row>
    <row r="488" spans="1:4" ht="12.75">
      <c r="A488" s="2">
        <f t="shared" si="30"/>
        <v>9.539999999999885</v>
      </c>
      <c r="B488" s="2">
        <f t="shared" si="28"/>
        <v>-1.91810123936395E-06</v>
      </c>
      <c r="C488" s="2">
        <f t="shared" si="29"/>
        <v>0</v>
      </c>
      <c r="D488" s="2">
        <f t="shared" si="31"/>
        <v>-1.91810123936395E-06</v>
      </c>
    </row>
    <row r="489" spans="1:4" ht="12.75">
      <c r="A489" s="2">
        <f t="shared" si="30"/>
        <v>9.559999999999885</v>
      </c>
      <c r="B489" s="2">
        <f t="shared" si="28"/>
        <v>-1.8012237013045836E-06</v>
      </c>
      <c r="C489" s="2">
        <f t="shared" si="29"/>
        <v>0</v>
      </c>
      <c r="D489" s="2">
        <f t="shared" si="31"/>
        <v>-1.8012237013045836E-06</v>
      </c>
    </row>
    <row r="490" spans="1:4" ht="12.75">
      <c r="A490" s="2">
        <f t="shared" si="30"/>
        <v>9.579999999999885</v>
      </c>
      <c r="B490" s="2">
        <f t="shared" si="28"/>
        <v>-1.581600401093572E-06</v>
      </c>
      <c r="C490" s="2">
        <f t="shared" si="29"/>
        <v>0</v>
      </c>
      <c r="D490" s="2">
        <f t="shared" si="31"/>
        <v>-1.581600401093572E-06</v>
      </c>
    </row>
    <row r="491" spans="1:4" ht="12.75">
      <c r="A491" s="2">
        <f t="shared" si="30"/>
        <v>9.599999999999884</v>
      </c>
      <c r="B491" s="2">
        <f t="shared" si="28"/>
        <v>-1.2768683694415758E-06</v>
      </c>
      <c r="C491" s="2">
        <f t="shared" si="29"/>
        <v>0</v>
      </c>
      <c r="D491" s="2">
        <f t="shared" si="31"/>
        <v>-1.2768683694415758E-06</v>
      </c>
    </row>
    <row r="492" spans="1:4" ht="12.75">
      <c r="A492" s="2">
        <f t="shared" si="30"/>
        <v>9.619999999999884</v>
      </c>
      <c r="B492" s="2">
        <f t="shared" si="28"/>
        <v>-9.089903866904254E-07</v>
      </c>
      <c r="C492" s="2">
        <f t="shared" si="29"/>
        <v>0</v>
      </c>
      <c r="D492" s="2">
        <f t="shared" si="31"/>
        <v>-9.089903866904254E-07</v>
      </c>
    </row>
    <row r="493" spans="1:4" ht="12.75">
      <c r="A493" s="2">
        <f t="shared" si="30"/>
        <v>9.639999999999883</v>
      </c>
      <c r="B493" s="2">
        <f t="shared" si="28"/>
        <v>-5.027510375780246E-07</v>
      </c>
      <c r="C493" s="2">
        <f t="shared" si="29"/>
        <v>0</v>
      </c>
      <c r="D493" s="2">
        <f t="shared" si="31"/>
        <v>-5.027510375780246E-07</v>
      </c>
    </row>
    <row r="494" spans="1:4" ht="12.75">
      <c r="A494" s="2">
        <f t="shared" si="30"/>
        <v>9.659999999999883</v>
      </c>
      <c r="B494" s="2">
        <f t="shared" si="28"/>
        <v>-8.414948524690337E-08</v>
      </c>
      <c r="C494" s="2">
        <f t="shared" si="29"/>
        <v>0</v>
      </c>
      <c r="D494" s="2">
        <f t="shared" si="31"/>
        <v>-8.414948524690337E-08</v>
      </c>
    </row>
    <row r="495" spans="1:4" ht="12.75">
      <c r="A495" s="2">
        <f t="shared" si="30"/>
        <v>9.679999999999882</v>
      </c>
      <c r="B495" s="2">
        <f t="shared" si="28"/>
        <v>3.212102912228801E-07</v>
      </c>
      <c r="C495" s="2">
        <f t="shared" si="29"/>
        <v>0</v>
      </c>
      <c r="D495" s="2">
        <f t="shared" si="31"/>
        <v>3.212102912228801E-07</v>
      </c>
    </row>
    <row r="496" spans="1:4" ht="12.75">
      <c r="A496" s="2">
        <f t="shared" si="30"/>
        <v>9.699999999999882</v>
      </c>
      <c r="B496" s="2">
        <f t="shared" si="28"/>
        <v>6.896352990971635E-07</v>
      </c>
      <c r="C496" s="2">
        <f t="shared" si="29"/>
        <v>0</v>
      </c>
      <c r="D496" s="2">
        <f t="shared" si="31"/>
        <v>6.896352990971635E-07</v>
      </c>
    </row>
    <row r="497" spans="1:4" ht="12.75">
      <c r="A497" s="2">
        <f t="shared" si="30"/>
        <v>9.719999999999882</v>
      </c>
      <c r="B497" s="2">
        <f t="shared" si="28"/>
        <v>1.0006787173754037E-06</v>
      </c>
      <c r="C497" s="2">
        <f t="shared" si="29"/>
        <v>0</v>
      </c>
      <c r="D497" s="2">
        <f t="shared" si="31"/>
        <v>1.0006787173754037E-06</v>
      </c>
    </row>
    <row r="498" spans="1:4" ht="12.75">
      <c r="A498" s="2">
        <f t="shared" si="30"/>
        <v>9.739999999999881</v>
      </c>
      <c r="B498" s="2">
        <f t="shared" si="28"/>
        <v>1.2382224074522793E-06</v>
      </c>
      <c r="C498" s="2">
        <f t="shared" si="29"/>
        <v>0</v>
      </c>
      <c r="D498" s="2">
        <f t="shared" si="31"/>
        <v>1.2382224074522793E-06</v>
      </c>
    </row>
    <row r="499" spans="1:4" ht="12.75">
      <c r="A499" s="2">
        <f t="shared" si="30"/>
        <v>9.75999999999988</v>
      </c>
      <c r="B499" s="2">
        <f t="shared" si="28"/>
        <v>1.3912529670959778E-06</v>
      </c>
      <c r="C499" s="2">
        <f t="shared" si="29"/>
        <v>0</v>
      </c>
      <c r="D499" s="2">
        <f t="shared" si="31"/>
        <v>1.3912529670959778E-06</v>
      </c>
    </row>
    <row r="500" spans="1:4" ht="12.75">
      <c r="A500" s="2">
        <f t="shared" si="30"/>
        <v>9.77999999999988</v>
      </c>
      <c r="B500" s="2">
        <f t="shared" si="28"/>
        <v>1.4542982437934707E-06</v>
      </c>
      <c r="C500" s="2">
        <f t="shared" si="29"/>
        <v>0</v>
      </c>
      <c r="D500" s="2">
        <f t="shared" si="31"/>
        <v>1.4542982437934707E-06</v>
      </c>
    </row>
    <row r="501" spans="1:4" ht="12.75">
      <c r="A501" s="2">
        <f t="shared" si="30"/>
        <v>9.79999999999988</v>
      </c>
      <c r="B501" s="2">
        <f t="shared" si="28"/>
        <v>1.4275129985697061E-06</v>
      </c>
      <c r="C501" s="2">
        <f t="shared" si="29"/>
        <v>0</v>
      </c>
      <c r="D501" s="2">
        <f t="shared" si="31"/>
        <v>1.4275129985697061E-06</v>
      </c>
    </row>
    <row r="502" spans="1:4" ht="12.75">
      <c r="A502" s="2">
        <f t="shared" si="30"/>
        <v>9.81999999999988</v>
      </c>
      <c r="B502" s="2">
        <f t="shared" si="28"/>
        <v>1.3164239126587747E-06</v>
      </c>
      <c r="C502" s="2">
        <f t="shared" si="29"/>
        <v>0</v>
      </c>
      <c r="D502" s="2">
        <f t="shared" si="31"/>
        <v>1.3164239126587747E-06</v>
      </c>
    </row>
    <row r="503" spans="1:4" ht="12.75">
      <c r="A503" s="2">
        <f t="shared" si="30"/>
        <v>9.839999999999879</v>
      </c>
      <c r="B503" s="2">
        <f t="shared" si="28"/>
        <v>1.1313640814401229E-06</v>
      </c>
      <c r="C503" s="2">
        <f t="shared" si="29"/>
        <v>0</v>
      </c>
      <c r="D503" s="2">
        <f t="shared" si="31"/>
        <v>1.1313640814401229E-06</v>
      </c>
    </row>
    <row r="504" spans="1:4" ht="12.75">
      <c r="A504" s="2">
        <f t="shared" si="30"/>
        <v>9.859999999999879</v>
      </c>
      <c r="B504" s="2">
        <f t="shared" si="28"/>
        <v>8.866444158617415E-07</v>
      </c>
      <c r="C504" s="2">
        <f t="shared" si="29"/>
        <v>0</v>
      </c>
      <c r="D504" s="2">
        <f t="shared" si="31"/>
        <v>8.866444158617415E-07</v>
      </c>
    </row>
    <row r="505" spans="1:4" ht="12.75">
      <c r="A505" s="2">
        <f t="shared" si="30"/>
        <v>9.879999999999878</v>
      </c>
      <c r="B505" s="2">
        <f t="shared" si="28"/>
        <v>5.995230536220089E-07</v>
      </c>
      <c r="C505" s="2">
        <f t="shared" si="29"/>
        <v>0</v>
      </c>
      <c r="D505" s="2">
        <f t="shared" si="31"/>
        <v>5.995230536220089E-07</v>
      </c>
    </row>
    <row r="506" spans="1:4" ht="12.75">
      <c r="A506" s="2">
        <f t="shared" si="30"/>
        <v>9.899999999999878</v>
      </c>
      <c r="B506" s="2">
        <f t="shared" si="28"/>
        <v>2.890433083871614E-07</v>
      </c>
      <c r="C506" s="2">
        <f t="shared" si="29"/>
        <v>0</v>
      </c>
      <c r="D506" s="2">
        <f t="shared" si="31"/>
        <v>2.890433083871614E-07</v>
      </c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</sheetData>
  <sheetProtection/>
  <printOptions/>
  <pageMargins left="0.75" right="0.75" top="1" bottom="1" header="0.4921259845" footer="0.4921259845"/>
  <pageSetup horizontalDpi="600" verticalDpi="600" orientation="landscape" paperSize="9" r:id="rId12"/>
  <drawing r:id="rId11"/>
  <legacyDrawing r:id="rId10"/>
  <oleObjects>
    <oleObject progId="Equation.3" shapeId="2428676" r:id="rId1"/>
    <oleObject progId="Equation.3" shapeId="2435959" r:id="rId2"/>
    <oleObject progId="Equation.3" shapeId="7972801" r:id="rId3"/>
    <oleObject progId="Equation.3" shapeId="8025847" r:id="rId4"/>
    <oleObject progId="Equation.3" shapeId="8030559" r:id="rId5"/>
    <oleObject progId="Equation.3" shapeId="8037504" r:id="rId6"/>
    <oleObject progId="Equation.3" shapeId="8067723" r:id="rId7"/>
    <oleObject progId="Equation.3" shapeId="8068075" r:id="rId8"/>
    <oleObject progId="Equation.3" shapeId="8095678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stavebnej mechaniky STU v Bratislave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Sokol</dc:creator>
  <cp:keywords/>
  <dc:description/>
  <cp:lastModifiedBy>Milan Sokol</cp:lastModifiedBy>
  <cp:lastPrinted>2010-03-11T13:48:59Z</cp:lastPrinted>
  <dcterms:created xsi:type="dcterms:W3CDTF">2008-10-06T14:39:27Z</dcterms:created>
  <dcterms:modified xsi:type="dcterms:W3CDTF">2012-01-24T10:44:54Z</dcterms:modified>
  <cp:category/>
  <cp:version/>
  <cp:contentType/>
  <cp:contentStatus/>
</cp:coreProperties>
</file>