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68" windowHeight="830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<sst xmlns="http://schemas.openxmlformats.org/spreadsheetml/2006/main" count="68" uniqueCount="56">
  <si>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x=</t>
  </si>
  <si>
    <r>
      <t>w</t>
    </r>
    <r>
      <rPr>
        <sz val="6"/>
        <rFont val="Symbol"/>
        <family val="1"/>
      </rPr>
      <t>0</t>
    </r>
    <r>
      <rPr>
        <sz val="10"/>
        <rFont val="Symbol"/>
        <family val="1"/>
      </rPr>
      <t>=</t>
    </r>
  </si>
  <si>
    <t>A=</t>
  </si>
  <si>
    <t>B=</t>
  </si>
  <si>
    <r>
      <t>w</t>
    </r>
    <r>
      <rPr>
        <sz val="6"/>
        <rFont val="Arial"/>
        <family val="2"/>
      </rPr>
      <t>D</t>
    </r>
    <r>
      <rPr>
        <sz val="10"/>
        <rFont val="Symbol"/>
        <family val="1"/>
      </rPr>
      <t>=</t>
    </r>
  </si>
  <si>
    <t>t [s]</t>
  </si>
  <si>
    <t>time step</t>
  </si>
  <si>
    <t>s</t>
  </si>
  <si>
    <r>
      <t>v</t>
    </r>
    <r>
      <rPr>
        <sz val="6"/>
        <rFont val="Arial"/>
        <family val="2"/>
      </rPr>
      <t>0</t>
    </r>
    <r>
      <rPr>
        <sz val="10"/>
        <rFont val="Arial"/>
        <family val="0"/>
      </rPr>
      <t>(t) [m]</t>
    </r>
  </si>
  <si>
    <r>
      <t>v</t>
    </r>
    <r>
      <rPr>
        <sz val="6"/>
        <rFont val="Arial"/>
        <family val="2"/>
      </rPr>
      <t>p</t>
    </r>
    <r>
      <rPr>
        <sz val="10"/>
        <rFont val="Arial"/>
        <family val="0"/>
      </rPr>
      <t>(t) [m]</t>
    </r>
  </si>
  <si>
    <t>1/s</t>
  </si>
  <si>
    <t>Integration constants</t>
  </si>
  <si>
    <t>v=</t>
  </si>
  <si>
    <t>m</t>
  </si>
  <si>
    <r>
      <t>w</t>
    </r>
    <r>
      <rPr>
        <sz val="10"/>
        <rFont val="Symbol"/>
        <family val="1"/>
      </rPr>
      <t>=</t>
    </r>
  </si>
  <si>
    <t>rad</t>
  </si>
  <si>
    <t>F=</t>
  </si>
  <si>
    <t>N</t>
  </si>
  <si>
    <t>K=</t>
  </si>
  <si>
    <t>m=</t>
  </si>
  <si>
    <r>
      <t>T</t>
    </r>
    <r>
      <rPr>
        <sz val="6"/>
        <rFont val="Arial"/>
        <family val="2"/>
      </rPr>
      <t>d</t>
    </r>
    <r>
      <rPr>
        <sz val="10"/>
        <rFont val="Arial"/>
        <family val="0"/>
      </rPr>
      <t>=</t>
    </r>
  </si>
  <si>
    <t>N/m</t>
  </si>
  <si>
    <t>kg</t>
  </si>
  <si>
    <t>Hz</t>
  </si>
  <si>
    <r>
      <t>f</t>
    </r>
    <r>
      <rPr>
        <sz val="6"/>
        <rFont val="Arial"/>
        <family val="2"/>
      </rPr>
      <t>0</t>
    </r>
    <r>
      <rPr>
        <sz val="10"/>
        <rFont val="Arial"/>
        <family val="0"/>
      </rPr>
      <t>=</t>
    </r>
  </si>
  <si>
    <r>
      <t>T</t>
    </r>
    <r>
      <rPr>
        <sz val="6"/>
        <rFont val="Arial"/>
        <family val="2"/>
      </rPr>
      <t>0</t>
    </r>
    <r>
      <rPr>
        <sz val="10"/>
        <rFont val="Arial"/>
        <family val="0"/>
      </rPr>
      <t>=</t>
    </r>
  </si>
  <si>
    <t>v(0)=</t>
  </si>
  <si>
    <t>v'(0)=</t>
  </si>
  <si>
    <t>m/s</t>
  </si>
  <si>
    <r>
      <t>v</t>
    </r>
    <r>
      <rPr>
        <sz val="10"/>
        <rFont val="Arial"/>
        <family val="0"/>
      </rPr>
      <t>(t) [m]</t>
    </r>
  </si>
  <si>
    <r>
      <t>b</t>
    </r>
    <r>
      <rPr>
        <sz val="10"/>
        <rFont val="Arial"/>
        <family val="0"/>
      </rPr>
      <t>=</t>
    </r>
  </si>
  <si>
    <r>
      <t>j</t>
    </r>
    <r>
      <rPr>
        <sz val="10"/>
        <rFont val="Arial"/>
        <family val="0"/>
      </rPr>
      <t>=</t>
    </r>
  </si>
  <si>
    <t>Harmonic excitation</t>
  </si>
  <si>
    <t>Damping</t>
  </si>
  <si>
    <t xml:space="preserve">Free damped vibration </t>
  </si>
  <si>
    <t>I=</t>
  </si>
  <si>
    <t>m4</t>
  </si>
  <si>
    <t>E=</t>
  </si>
  <si>
    <t>Pa</t>
  </si>
  <si>
    <t>EI=</t>
  </si>
  <si>
    <r>
      <t>d</t>
    </r>
    <r>
      <rPr>
        <sz val="10"/>
        <rFont val="Arial"/>
        <family val="0"/>
      </rPr>
      <t>=</t>
    </r>
  </si>
  <si>
    <t>M</t>
  </si>
  <si>
    <r>
      <t>K=1/</t>
    </r>
    <r>
      <rPr>
        <sz val="10"/>
        <rFont val="Symbol"/>
        <family val="1"/>
      </rPr>
      <t>d=</t>
    </r>
  </si>
  <si>
    <r>
      <t>r</t>
    </r>
    <r>
      <rPr>
        <sz val="10"/>
        <rFont val="Arial"/>
        <family val="0"/>
      </rPr>
      <t>=</t>
    </r>
  </si>
  <si>
    <t>kg/m3</t>
  </si>
  <si>
    <t>SDOF</t>
  </si>
  <si>
    <t>EI</t>
  </si>
  <si>
    <t>Nm^2</t>
  </si>
  <si>
    <t>section</t>
  </si>
  <si>
    <t>Cross</t>
  </si>
  <si>
    <t>Wood</t>
  </si>
  <si>
    <r>
      <t>L</t>
    </r>
    <r>
      <rPr>
        <sz val="6"/>
        <rFont val="Arial"/>
        <family val="2"/>
      </rPr>
      <t>0</t>
    </r>
    <r>
      <rPr>
        <sz val="10"/>
        <rFont val="Arial"/>
        <family val="0"/>
      </rPr>
      <t>=0,9*L</t>
    </r>
  </si>
  <si>
    <t>T=</t>
  </si>
  <si>
    <t>m^2</t>
  </si>
  <si>
    <t>m_added=</t>
  </si>
  <si>
    <t>m_struct=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</si>
</sst>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E+00"/>
  </numFmts>
  <fonts count="44">
    <font>
      <sz val="10"/>
      <name val="Arial"/>
      <family val="0"/>
    </font>
    <font>
      <sz val="10"/>
      <name val="Symbol"/>
      <family val="1"/>
    </font>
    <font>
      <sz val="6"/>
      <name val="Symbol"/>
      <family val="1"/>
    </font>
    <font>
      <sz val="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15.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1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11" fontId="0" fillId="34" borderId="0" xfId="0" applyNumberFormat="1" applyFill="1" applyAlignment="1">
      <alignment/>
    </xf>
    <xf numFmtId="1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475"/>
          <c:w val="0.985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List1!$B$10</c:f>
              <c:strCache>
                <c:ptCount val="1"/>
                <c:pt idx="0">
                  <c:v>v0(t) [m]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List1!$B$11:$B$406</c:f>
              <c:numCache/>
            </c:numRef>
          </c:yVal>
          <c:smooth val="0"/>
        </c:ser>
        <c:ser>
          <c:idx val="1"/>
          <c:order val="1"/>
          <c:tx>
            <c:strRef>
              <c:f>List1!$C$10</c:f>
              <c:strCache>
                <c:ptCount val="1"/>
                <c:pt idx="0">
                  <c:v>vp(t) [m]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List1!$C$11:$C$506</c:f>
              <c:numCache/>
            </c:numRef>
          </c:yVal>
          <c:smooth val="0"/>
        </c:ser>
        <c:ser>
          <c:idx val="2"/>
          <c:order val="2"/>
          <c:tx>
            <c:strRef>
              <c:f>List1!$D$10</c:f>
              <c:strCache>
                <c:ptCount val="1"/>
                <c:pt idx="0">
                  <c:v>v(t) [m]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List1!$D$11:$D$506</c:f>
              <c:numCache/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crossBetween val="midCat"/>
        <c:dispUnits/>
        <c:majorUnit val="1"/>
        <c:minorUnit val="0.1"/>
      </c:valAx>
      <c:valAx>
        <c:axId val="15994227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10125"/>
          <c:w val="0.660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2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.wmf" /><Relationship Id="rId8" Type="http://schemas.openxmlformats.org/officeDocument/2006/relationships/image" Target="../media/image7.wmf" /><Relationship Id="rId9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19050</xdr:rowOff>
    </xdr:from>
    <xdr:to>
      <xdr:col>16</xdr:col>
      <xdr:colOff>266700</xdr:colOff>
      <xdr:row>34</xdr:row>
      <xdr:rowOff>104775</xdr:rowOff>
    </xdr:to>
    <xdr:graphicFrame>
      <xdr:nvGraphicFramePr>
        <xdr:cNvPr id="1" name="Graf 1"/>
        <xdr:cNvGraphicFramePr/>
      </xdr:nvGraphicFramePr>
      <xdr:xfrm>
        <a:off x="2009775" y="1333500"/>
        <a:ext cx="6581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466725</xdr:colOff>
      <xdr:row>3</xdr:row>
      <xdr:rowOff>57150</xdr:rowOff>
    </xdr:from>
    <xdr:to>
      <xdr:col>19</xdr:col>
      <xdr:colOff>542925</xdr:colOff>
      <xdr:row>14</xdr:row>
      <xdr:rowOff>9525</xdr:rowOff>
    </xdr:to>
    <xdr:sp>
      <xdr:nvSpPr>
        <xdr:cNvPr id="2" name="Rectangle 18"/>
        <xdr:cNvSpPr>
          <a:spLocks/>
        </xdr:cNvSpPr>
      </xdr:nvSpPr>
      <xdr:spPr>
        <a:xfrm>
          <a:off x="10239375" y="552450"/>
          <a:ext cx="857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104775</xdr:rowOff>
    </xdr:from>
    <xdr:to>
      <xdr:col>20</xdr:col>
      <xdr:colOff>209550</xdr:colOff>
      <xdr:row>14</xdr:row>
      <xdr:rowOff>95250</xdr:rowOff>
    </xdr:to>
    <xdr:sp>
      <xdr:nvSpPr>
        <xdr:cNvPr id="3" name="Rectangle 17" descr="Tmavý šikmo nadol"/>
        <xdr:cNvSpPr>
          <a:spLocks/>
        </xdr:cNvSpPr>
      </xdr:nvSpPr>
      <xdr:spPr>
        <a:xfrm>
          <a:off x="9963150" y="2390775"/>
          <a:ext cx="638175" cy="15240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</xdr:row>
      <xdr:rowOff>47625</xdr:rowOff>
    </xdr:from>
    <xdr:to>
      <xdr:col>19</xdr:col>
      <xdr:colOff>66675</xdr:colOff>
      <xdr:row>13</xdr:row>
      <xdr:rowOff>114300</xdr:rowOff>
    </xdr:to>
    <xdr:sp>
      <xdr:nvSpPr>
        <xdr:cNvPr id="4" name="Line 19"/>
        <xdr:cNvSpPr>
          <a:spLocks/>
        </xdr:cNvSpPr>
      </xdr:nvSpPr>
      <xdr:spPr>
        <a:xfrm>
          <a:off x="9839325" y="5429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3</xdr:row>
      <xdr:rowOff>57150</xdr:rowOff>
    </xdr:from>
    <xdr:to>
      <xdr:col>19</xdr:col>
      <xdr:colOff>542925</xdr:colOff>
      <xdr:row>8</xdr:row>
      <xdr:rowOff>171450</xdr:rowOff>
    </xdr:to>
    <xdr:sp>
      <xdr:nvSpPr>
        <xdr:cNvPr id="5" name="Rectangle 20"/>
        <xdr:cNvSpPr>
          <a:spLocks/>
        </xdr:cNvSpPr>
      </xdr:nvSpPr>
      <xdr:spPr>
        <a:xfrm>
          <a:off x="10239375" y="552450"/>
          <a:ext cx="85725" cy="933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16</xdr:row>
      <xdr:rowOff>28575</xdr:rowOff>
    </xdr:from>
    <xdr:to>
      <xdr:col>19</xdr:col>
      <xdr:colOff>447675</xdr:colOff>
      <xdr:row>16</xdr:row>
      <xdr:rowOff>142875</xdr:rowOff>
    </xdr:to>
    <xdr:sp>
      <xdr:nvSpPr>
        <xdr:cNvPr id="6" name="Rectangle 21"/>
        <xdr:cNvSpPr>
          <a:spLocks/>
        </xdr:cNvSpPr>
      </xdr:nvSpPr>
      <xdr:spPr>
        <a:xfrm>
          <a:off x="9829800" y="2800350"/>
          <a:ext cx="3905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</xdr:row>
      <xdr:rowOff>66675</xdr:rowOff>
    </xdr:from>
    <xdr:to>
      <xdr:col>21</xdr:col>
      <xdr:colOff>371475</xdr:colOff>
      <xdr:row>4</xdr:row>
      <xdr:rowOff>66675</xdr:rowOff>
    </xdr:to>
    <xdr:sp>
      <xdr:nvSpPr>
        <xdr:cNvPr id="7" name="Line 23"/>
        <xdr:cNvSpPr>
          <a:spLocks/>
        </xdr:cNvSpPr>
      </xdr:nvSpPr>
      <xdr:spPr>
        <a:xfrm flipV="1">
          <a:off x="11087100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</xdr:row>
      <xdr:rowOff>28575</xdr:rowOff>
    </xdr:from>
    <xdr:to>
      <xdr:col>19</xdr:col>
      <xdr:colOff>19050</xdr:colOff>
      <xdr:row>3</xdr:row>
      <xdr:rowOff>28575</xdr:rowOff>
    </xdr:to>
    <xdr:sp>
      <xdr:nvSpPr>
        <xdr:cNvPr id="8" name="Line 24"/>
        <xdr:cNvSpPr>
          <a:spLocks/>
        </xdr:cNvSpPr>
      </xdr:nvSpPr>
      <xdr:spPr>
        <a:xfrm>
          <a:off x="8982075" y="523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85725</xdr:rowOff>
    </xdr:from>
    <xdr:to>
      <xdr:col>17</xdr:col>
      <xdr:colOff>400050</xdr:colOff>
      <xdr:row>13</xdr:row>
      <xdr:rowOff>104775</xdr:rowOff>
    </xdr:to>
    <xdr:sp>
      <xdr:nvSpPr>
        <xdr:cNvPr id="9" name="Freeform 25" descr="Svetlý vodorovný"/>
        <xdr:cNvSpPr>
          <a:spLocks/>
        </xdr:cNvSpPr>
      </xdr:nvSpPr>
      <xdr:spPr>
        <a:xfrm>
          <a:off x="8715375" y="581025"/>
          <a:ext cx="361950" cy="1809750"/>
        </a:xfrm>
        <a:custGeom>
          <a:pathLst>
            <a:path h="190" w="38">
              <a:moveTo>
                <a:pt x="38" y="190"/>
              </a:moveTo>
              <a:lnTo>
                <a:pt x="38" y="0"/>
              </a:lnTo>
              <a:lnTo>
                <a:pt x="0" y="190"/>
              </a:lnTo>
              <a:lnTo>
                <a:pt x="38" y="190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4</xdr:row>
      <xdr:rowOff>85725</xdr:rowOff>
    </xdr:from>
    <xdr:to>
      <xdr:col>21</xdr:col>
      <xdr:colOff>400050</xdr:colOff>
      <xdr:row>13</xdr:row>
      <xdr:rowOff>123825</xdr:rowOff>
    </xdr:to>
    <xdr:grpSp>
      <xdr:nvGrpSpPr>
        <xdr:cNvPr id="10" name="Group 35"/>
        <xdr:cNvGrpSpPr>
          <a:grpSpLocks/>
        </xdr:cNvGrpSpPr>
      </xdr:nvGrpSpPr>
      <xdr:grpSpPr>
        <a:xfrm>
          <a:off x="10934700" y="742950"/>
          <a:ext cx="476250" cy="1666875"/>
          <a:chOff x="1177" y="59"/>
          <a:chExt cx="51" cy="194"/>
        </a:xfrm>
        <a:solidFill>
          <a:srgbClr val="FFFFFF"/>
        </a:solidFill>
      </xdr:grpSpPr>
      <xdr:sp>
        <xdr:nvSpPr>
          <xdr:cNvPr id="11" name="Freeform 22"/>
          <xdr:cNvSpPr>
            <a:spLocks/>
          </xdr:cNvSpPr>
        </xdr:nvSpPr>
        <xdr:spPr>
          <a:xfrm>
            <a:off x="1177" y="59"/>
            <a:ext cx="51" cy="193"/>
          </a:xfrm>
          <a:custGeom>
            <a:pathLst>
              <a:path h="193" w="51">
                <a:moveTo>
                  <a:pt x="0" y="193"/>
                </a:moveTo>
                <a:cubicBezTo>
                  <a:pt x="0" y="184"/>
                  <a:pt x="1" y="156"/>
                  <a:pt x="3" y="137"/>
                </a:cubicBezTo>
                <a:cubicBezTo>
                  <a:pt x="5" y="118"/>
                  <a:pt x="11" y="94"/>
                  <a:pt x="15" y="77"/>
                </a:cubicBezTo>
                <a:cubicBezTo>
                  <a:pt x="19" y="60"/>
                  <a:pt x="23" y="50"/>
                  <a:pt x="29" y="37"/>
                </a:cubicBezTo>
                <a:cubicBezTo>
                  <a:pt x="35" y="24"/>
                  <a:pt x="46" y="8"/>
                  <a:pt x="51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V="1">
            <a:off x="1177" y="66"/>
            <a:ext cx="2" cy="1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4</xdr:row>
      <xdr:rowOff>28575</xdr:rowOff>
    </xdr:from>
    <xdr:to>
      <xdr:col>21</xdr:col>
      <xdr:colOff>28575</xdr:colOff>
      <xdr:row>5</xdr:row>
      <xdr:rowOff>38100</xdr:rowOff>
    </xdr:to>
    <xdr:sp>
      <xdr:nvSpPr>
        <xdr:cNvPr id="13" name="Oval 26" descr="Široký šikmo nadol"/>
        <xdr:cNvSpPr>
          <a:spLocks/>
        </xdr:cNvSpPr>
      </xdr:nvSpPr>
      <xdr:spPr>
        <a:xfrm>
          <a:off x="10858500" y="685800"/>
          <a:ext cx="180975" cy="171450"/>
        </a:xfrm>
        <a:prstGeom prst="ellipse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13</xdr:row>
      <xdr:rowOff>104775</xdr:rowOff>
    </xdr:from>
    <xdr:to>
      <xdr:col>21</xdr:col>
      <xdr:colOff>257175</xdr:colOff>
      <xdr:row>14</xdr:row>
      <xdr:rowOff>95250</xdr:rowOff>
    </xdr:to>
    <xdr:sp>
      <xdr:nvSpPr>
        <xdr:cNvPr id="14" name="Rectangle 28" descr="Tmavý šikmo nadol"/>
        <xdr:cNvSpPr>
          <a:spLocks/>
        </xdr:cNvSpPr>
      </xdr:nvSpPr>
      <xdr:spPr>
        <a:xfrm>
          <a:off x="10639425" y="2390775"/>
          <a:ext cx="628650" cy="15240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33</xdr:row>
      <xdr:rowOff>114300</xdr:rowOff>
    </xdr:from>
    <xdr:to>
      <xdr:col>7</xdr:col>
      <xdr:colOff>314325</xdr:colOff>
      <xdr:row>35</xdr:row>
      <xdr:rowOff>152400</xdr:rowOff>
    </xdr:to>
    <xdr:grpSp>
      <xdr:nvGrpSpPr>
        <xdr:cNvPr id="15" name="Group 34"/>
        <xdr:cNvGrpSpPr>
          <a:grpSpLocks/>
        </xdr:cNvGrpSpPr>
      </xdr:nvGrpSpPr>
      <xdr:grpSpPr>
        <a:xfrm>
          <a:off x="3267075" y="5638800"/>
          <a:ext cx="809625" cy="361950"/>
          <a:chOff x="365" y="648"/>
          <a:chExt cx="99" cy="38"/>
        </a:xfrm>
        <a:solidFill>
          <a:srgbClr val="FFFFFF"/>
        </a:solidFill>
      </xdr:grpSpPr>
      <xdr:grpSp>
        <xdr:nvGrpSpPr>
          <xdr:cNvPr id="16" name="Group 33"/>
          <xdr:cNvGrpSpPr>
            <a:grpSpLocks/>
          </xdr:cNvGrpSpPr>
        </xdr:nvGrpSpPr>
        <xdr:grpSpPr>
          <a:xfrm>
            <a:off x="365" y="653"/>
            <a:ext cx="99" cy="33"/>
            <a:chOff x="355" y="644"/>
            <a:chExt cx="99" cy="33"/>
          </a:xfrm>
          <a:solidFill>
            <a:srgbClr val="FFFFFF"/>
          </a:solidFill>
        </xdr:grpSpPr>
        <xdr:sp>
          <xdr:nvSpPr>
            <xdr:cNvPr id="17" name="Line 29"/>
            <xdr:cNvSpPr>
              <a:spLocks/>
            </xdr:cNvSpPr>
          </xdr:nvSpPr>
          <xdr:spPr>
            <a:xfrm>
              <a:off x="355" y="663"/>
              <a:ext cx="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30"/>
            <xdr:cNvSpPr>
              <a:spLocks/>
            </xdr:cNvSpPr>
          </xdr:nvSpPr>
          <xdr:spPr>
            <a:xfrm flipV="1">
              <a:off x="357" y="645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1"/>
            <xdr:cNvSpPr>
              <a:spLocks/>
            </xdr:cNvSpPr>
          </xdr:nvSpPr>
          <xdr:spPr>
            <a:xfrm flipV="1">
              <a:off x="452" y="644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Text Box 32"/>
          <xdr:cNvSpPr txBox="1">
            <a:spLocks noChangeArrowheads="1"/>
          </xdr:cNvSpPr>
        </xdr:nvSpPr>
        <xdr:spPr>
          <a:xfrm>
            <a:off x="387" y="648"/>
            <a:ext cx="6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</a:t>
            </a:r>
          </a:p>
        </xdr:txBody>
      </xdr:sp>
    </xdr:grpSp>
    <xdr:clientData/>
  </xdr:twoCellAnchor>
  <xdr:twoCellAnchor>
    <xdr:from>
      <xdr:col>21</xdr:col>
      <xdr:colOff>542925</xdr:colOff>
      <xdr:row>4</xdr:row>
      <xdr:rowOff>57150</xdr:rowOff>
    </xdr:from>
    <xdr:to>
      <xdr:col>21</xdr:col>
      <xdr:colOff>542925</xdr:colOff>
      <xdr:row>13</xdr:row>
      <xdr:rowOff>95250</xdr:rowOff>
    </xdr:to>
    <xdr:sp>
      <xdr:nvSpPr>
        <xdr:cNvPr id="21" name="Line 36"/>
        <xdr:cNvSpPr>
          <a:spLocks/>
        </xdr:cNvSpPr>
      </xdr:nvSpPr>
      <xdr:spPr>
        <a:xfrm>
          <a:off x="11553825" y="7143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3"/>
  <sheetViews>
    <sheetView tabSelected="1" zoomScalePageLayoutView="0" workbookViewId="0" topLeftCell="A1">
      <selection activeCell="R32" sqref="R32"/>
    </sheetView>
  </sheetViews>
  <sheetFormatPr defaultColWidth="9.140625" defaultRowHeight="12.75"/>
  <cols>
    <col min="1" max="1" width="5.28125" style="0" customWidth="1"/>
    <col min="2" max="2" width="9.28125" style="0" bestFit="1" customWidth="1"/>
    <col min="3" max="4" width="8.28125" style="0" customWidth="1"/>
    <col min="5" max="5" width="14.7109375" style="0" customWidth="1"/>
    <col min="6" max="7" width="5.28125" style="0" customWidth="1"/>
    <col min="8" max="8" width="5.8515625" style="0" customWidth="1"/>
    <col min="9" max="9" width="9.00390625" style="0" customWidth="1"/>
    <col min="10" max="10" width="7.00390625" style="0" customWidth="1"/>
    <col min="11" max="11" width="9.28125" style="0" bestFit="1" customWidth="1"/>
    <col min="12" max="13" width="5.28125" style="0" customWidth="1"/>
    <col min="14" max="14" width="10.7109375" style="0" customWidth="1"/>
    <col min="15" max="15" width="6.8515625" style="0" customWidth="1"/>
    <col min="17" max="17" width="5.28125" style="0" customWidth="1"/>
    <col min="19" max="19" width="7.28125" style="0" customWidth="1"/>
    <col min="20" max="21" width="9.28125" style="0" bestFit="1" customWidth="1"/>
    <col min="22" max="22" width="9.421875" style="0" bestFit="1" customWidth="1"/>
    <col min="24" max="24" width="6.57421875" style="0" customWidth="1"/>
  </cols>
  <sheetData>
    <row r="1" spans="1:21" ht="13.5" thickBot="1">
      <c r="A1" s="17" t="s">
        <v>34</v>
      </c>
      <c r="B1" s="18"/>
      <c r="C1" s="18"/>
      <c r="D1" s="18"/>
      <c r="E1" s="18" t="s">
        <v>33</v>
      </c>
      <c r="F1" s="18"/>
      <c r="G1" s="18"/>
      <c r="H1" s="18"/>
      <c r="I1" s="19"/>
      <c r="J1" s="17" t="s">
        <v>32</v>
      </c>
      <c r="K1" s="18"/>
      <c r="L1" s="18"/>
      <c r="M1" s="18"/>
      <c r="N1" s="18"/>
      <c r="O1" s="18"/>
      <c r="P1" s="18"/>
      <c r="Q1" s="19"/>
      <c r="U1" s="27" t="s">
        <v>45</v>
      </c>
    </row>
    <row r="2" spans="1:17" ht="12.75">
      <c r="A2" s="13" t="s">
        <v>18</v>
      </c>
      <c r="B2" s="38">
        <f>U24</f>
        <v>2976870.9038256356</v>
      </c>
      <c r="C2" s="7" t="s">
        <v>21</v>
      </c>
      <c r="D2" s="8" t="s">
        <v>0</v>
      </c>
      <c r="E2" s="24">
        <v>0.01</v>
      </c>
      <c r="F2" s="7"/>
      <c r="G2" s="26" t="s">
        <v>26</v>
      </c>
      <c r="H2" s="24">
        <v>0</v>
      </c>
      <c r="I2" s="10" t="s">
        <v>13</v>
      </c>
      <c r="J2" s="20" t="s">
        <v>14</v>
      </c>
      <c r="K2" s="25">
        <v>6.23</v>
      </c>
      <c r="L2" s="4" t="s">
        <v>10</v>
      </c>
      <c r="M2" s="22" t="s">
        <v>30</v>
      </c>
      <c r="N2" s="21">
        <f>K2/B4</f>
        <v>0.9999316985895388</v>
      </c>
      <c r="O2" s="4"/>
      <c r="P2" s="4"/>
      <c r="Q2" s="5"/>
    </row>
    <row r="3" spans="1:23" ht="12.75">
      <c r="A3" s="13" t="s">
        <v>19</v>
      </c>
      <c r="B3" s="39">
        <f>U25+U26</f>
        <v>76687.5</v>
      </c>
      <c r="C3" s="7" t="s">
        <v>22</v>
      </c>
      <c r="D3" s="8" t="s">
        <v>4</v>
      </c>
      <c r="E3" s="9">
        <f>B4*SQRT(1-E2^2)</f>
        <v>6.23011401778686</v>
      </c>
      <c r="F3" s="7" t="s">
        <v>10</v>
      </c>
      <c r="G3" s="26" t="s">
        <v>27</v>
      </c>
      <c r="H3" s="24">
        <v>0</v>
      </c>
      <c r="I3" s="10" t="s">
        <v>28</v>
      </c>
      <c r="J3" s="13" t="s">
        <v>16</v>
      </c>
      <c r="K3" s="23">
        <v>180000</v>
      </c>
      <c r="L3" s="7" t="s">
        <v>17</v>
      </c>
      <c r="M3" s="7"/>
      <c r="N3" s="7"/>
      <c r="O3" s="7"/>
      <c r="P3" s="7"/>
      <c r="Q3" s="10"/>
      <c r="R3" s="27" t="s">
        <v>16</v>
      </c>
      <c r="S3">
        <v>1</v>
      </c>
      <c r="U3" s="30" t="s">
        <v>40</v>
      </c>
      <c r="V3" s="33">
        <f>1/U22*R15*X9/2*2/3*R15</f>
        <v>3.3592320000000007E-07</v>
      </c>
      <c r="W3" t="s">
        <v>13</v>
      </c>
    </row>
    <row r="4" spans="1:17" ht="12.75">
      <c r="A4" s="11" t="s">
        <v>1</v>
      </c>
      <c r="B4" s="9">
        <f>SQRT(B2/B3)</f>
        <v>6.230425546852624</v>
      </c>
      <c r="C4" s="7" t="s">
        <v>10</v>
      </c>
      <c r="D4" s="26" t="s">
        <v>20</v>
      </c>
      <c r="E4" s="7">
        <f>2*3.1415/E3</f>
        <v>1.008488766347157</v>
      </c>
      <c r="F4" s="7" t="s">
        <v>7</v>
      </c>
      <c r="G4" s="7" t="s">
        <v>11</v>
      </c>
      <c r="H4" s="7"/>
      <c r="I4" s="10"/>
      <c r="J4" s="10" t="s">
        <v>52</v>
      </c>
      <c r="K4" s="32">
        <f>2*PI()/K2</f>
        <v>1.0085369674445563</v>
      </c>
      <c r="L4" s="7" t="s">
        <v>7</v>
      </c>
      <c r="M4" s="12" t="s">
        <v>12</v>
      </c>
      <c r="N4" s="9">
        <f>K3/B2*1/SQRT((1-N2^2)^2+(2*E2*N2)^2)</f>
        <v>3.023444783266269</v>
      </c>
      <c r="O4" s="7" t="s">
        <v>13</v>
      </c>
      <c r="P4" s="7"/>
      <c r="Q4" s="10"/>
    </row>
    <row r="5" spans="1:17" ht="12.75">
      <c r="A5" s="13" t="s">
        <v>24</v>
      </c>
      <c r="B5" s="9">
        <f>B4/(2*PI())</f>
        <v>0.9916030233476203</v>
      </c>
      <c r="C5" s="7" t="s">
        <v>23</v>
      </c>
      <c r="D5" s="7"/>
      <c r="F5" s="7"/>
      <c r="H5" s="26" t="s">
        <v>2</v>
      </c>
      <c r="I5" s="9">
        <f>H2-N4*SIN(N6)</f>
        <v>-3.0233742578174168</v>
      </c>
      <c r="J5" s="6"/>
      <c r="K5" s="7"/>
      <c r="L5" s="7"/>
      <c r="M5" s="7"/>
      <c r="N5" s="7"/>
      <c r="O5" s="7"/>
      <c r="P5" s="7"/>
      <c r="Q5" s="10"/>
    </row>
    <row r="6" spans="1:17" ht="12.75">
      <c r="A6" s="13" t="s">
        <v>25</v>
      </c>
      <c r="B6" s="9">
        <f>1/B5</f>
        <v>1.0084680829471775</v>
      </c>
      <c r="C6" s="7" t="s">
        <v>7</v>
      </c>
      <c r="D6" s="7"/>
      <c r="F6" s="7"/>
      <c r="H6" s="26" t="s">
        <v>3</v>
      </c>
      <c r="I6" s="9">
        <f>(H3+E2*B4*I5-N4*K2*COS(N6))/E3</f>
        <v>-0.050885654326066135</v>
      </c>
      <c r="J6" s="6"/>
      <c r="K6" s="7"/>
      <c r="L6" s="7"/>
      <c r="M6" s="8" t="s">
        <v>31</v>
      </c>
      <c r="N6" s="9">
        <f>ATAN(2*E2*N2/(1-N2^2))</f>
        <v>1.5639660586971929</v>
      </c>
      <c r="O6" s="7" t="s">
        <v>15</v>
      </c>
      <c r="P6" s="7"/>
      <c r="Q6" s="10"/>
    </row>
    <row r="7" spans="1:17" ht="12.75">
      <c r="A7" s="13"/>
      <c r="C7" s="7"/>
      <c r="D7" s="7"/>
      <c r="E7" s="7"/>
      <c r="F7" s="7"/>
      <c r="J7" s="6"/>
      <c r="L7" s="7"/>
      <c r="M7" s="7"/>
      <c r="N7" s="7"/>
      <c r="O7" s="7"/>
      <c r="P7" s="7"/>
      <c r="Q7" s="10"/>
    </row>
    <row r="8" spans="1:21" ht="13.5" thickBot="1">
      <c r="A8" s="14"/>
      <c r="B8" s="15"/>
      <c r="C8" s="15"/>
      <c r="D8" s="15"/>
      <c r="E8" s="15"/>
      <c r="F8" s="15"/>
      <c r="G8" s="15"/>
      <c r="H8" s="15"/>
      <c r="I8" s="16"/>
      <c r="J8" s="14"/>
      <c r="K8" s="15"/>
      <c r="L8" s="15"/>
      <c r="M8" s="15"/>
      <c r="N8" s="15"/>
      <c r="O8" s="15"/>
      <c r="P8" s="15"/>
      <c r="Q8" s="16"/>
      <c r="R8" t="s">
        <v>41</v>
      </c>
      <c r="U8" s="31" t="s">
        <v>46</v>
      </c>
    </row>
    <row r="9" spans="1:24" ht="25.5">
      <c r="A9" s="3" t="s">
        <v>6</v>
      </c>
      <c r="B9" s="1">
        <v>0.02</v>
      </c>
      <c r="S9" s="35">
        <v>6</v>
      </c>
      <c r="T9" t="s">
        <v>13</v>
      </c>
      <c r="W9" s="27" t="s">
        <v>51</v>
      </c>
      <c r="X9">
        <f>0.9*S9</f>
        <v>5.4</v>
      </c>
    </row>
    <row r="10" spans="1:4" ht="12.75">
      <c r="A10" t="s">
        <v>5</v>
      </c>
      <c r="B10" s="2" t="s">
        <v>8</v>
      </c>
      <c r="C10" s="2" t="s">
        <v>9</v>
      </c>
      <c r="D10" t="s">
        <v>29</v>
      </c>
    </row>
    <row r="11" spans="1:4" ht="12.75">
      <c r="A11" s="2">
        <v>0</v>
      </c>
      <c r="B11" s="2">
        <f aca="true" t="shared" si="0" ref="B11:B74">EXP(-$E$2*$B$4*A11)*($I$5*COS($E$3*A11)+$I$6*SIN($E$3*A11))</f>
        <v>-3.0233742578174168</v>
      </c>
      <c r="C11" s="2">
        <f aca="true" t="shared" si="1" ref="C11:C74">$N$4*SIN($K$2*A11+$N$6)</f>
        <v>3.0233742578174168</v>
      </c>
      <c r="D11" s="2">
        <f>B11+C11</f>
        <v>0</v>
      </c>
    </row>
    <row r="12" spans="1:4" ht="12.75">
      <c r="A12" s="2">
        <f aca="true" t="shared" si="2" ref="A12:A75">A11+$B$9</f>
        <v>0.02</v>
      </c>
      <c r="B12" s="2">
        <f t="shared" si="0"/>
        <v>-3.0025149177307573</v>
      </c>
      <c r="C12" s="2">
        <f t="shared" si="1"/>
        <v>3.0025018552916762</v>
      </c>
      <c r="D12" s="2">
        <f aca="true" t="shared" si="3" ref="D12:D75">B12+C12</f>
        <v>-1.306243908105742E-05</v>
      </c>
    </row>
    <row r="13" spans="1:4" ht="12.75">
      <c r="A13" s="2">
        <f t="shared" si="2"/>
        <v>0.04</v>
      </c>
      <c r="B13" s="2">
        <f t="shared" si="0"/>
        <v>-2.935204868842201</v>
      </c>
      <c r="C13" s="2">
        <f t="shared" si="1"/>
        <v>2.9350754077614547</v>
      </c>
      <c r="D13" s="2">
        <f t="shared" si="3"/>
        <v>-0.00012946108074629592</v>
      </c>
    </row>
    <row r="14" spans="1:4" ht="12.75">
      <c r="A14" s="2">
        <f t="shared" si="2"/>
        <v>0.06</v>
      </c>
      <c r="B14" s="2">
        <f t="shared" si="0"/>
        <v>-2.8226022209139123</v>
      </c>
      <c r="C14" s="2">
        <f t="shared" si="1"/>
        <v>2.8221403679938453</v>
      </c>
      <c r="D14" s="2">
        <f t="shared" si="3"/>
        <v>-0.0004618529200670629</v>
      </c>
    </row>
    <row r="15" spans="1:18" ht="12.75">
      <c r="A15" s="2">
        <f t="shared" si="2"/>
        <v>0.08</v>
      </c>
      <c r="B15" s="2">
        <f t="shared" si="0"/>
        <v>-2.6665636880123413</v>
      </c>
      <c r="C15" s="2">
        <f t="shared" si="1"/>
        <v>2.6654478033244615</v>
      </c>
      <c r="D15" s="2">
        <f t="shared" si="3"/>
        <v>-0.00111588468787982</v>
      </c>
      <c r="R15" s="31">
        <f>S3*X9</f>
        <v>5.4</v>
      </c>
    </row>
    <row r="16" spans="1:4" ht="12.75">
      <c r="A16" s="2">
        <f t="shared" si="2"/>
        <v>0.1</v>
      </c>
      <c r="B16" s="2">
        <f t="shared" si="0"/>
        <v>-2.4696140930466854</v>
      </c>
      <c r="C16" s="2">
        <f t="shared" si="1"/>
        <v>2.467427245210422</v>
      </c>
      <c r="D16" s="2">
        <f t="shared" si="3"/>
        <v>-0.002186847836263439</v>
      </c>
    </row>
    <row r="17" spans="1:19" ht="12.75">
      <c r="A17" s="2">
        <f t="shared" si="2"/>
        <v>0.12000000000000001</v>
      </c>
      <c r="B17" s="2">
        <f t="shared" si="0"/>
        <v>-2.2349056006145025</v>
      </c>
      <c r="C17" s="2">
        <f t="shared" si="1"/>
        <v>2.231149019139788</v>
      </c>
      <c r="D17" s="2">
        <f t="shared" si="3"/>
        <v>-0.003756581474714693</v>
      </c>
      <c r="R17" t="s">
        <v>49</v>
      </c>
      <c r="S17" s="35">
        <v>0.5</v>
      </c>
    </row>
    <row r="18" spans="1:20" ht="12.75">
      <c r="A18" s="2">
        <f t="shared" si="2"/>
        <v>0.14</v>
      </c>
      <c r="B18" s="2">
        <f t="shared" si="0"/>
        <v>-1.9661673351186952</v>
      </c>
      <c r="C18" s="2">
        <f t="shared" si="1"/>
        <v>1.9602766389754016</v>
      </c>
      <c r="D18" s="2">
        <f t="shared" si="3"/>
        <v>-0.005890696143293628</v>
      </c>
      <c r="R18" t="s">
        <v>48</v>
      </c>
      <c r="T18" s="36">
        <v>0.5</v>
      </c>
    </row>
    <row r="19" spans="1:22" ht="12.75">
      <c r="A19" s="2">
        <f t="shared" si="2"/>
        <v>0.16</v>
      </c>
      <c r="B19" s="2">
        <f t="shared" si="0"/>
        <v>-1.6676461883968072</v>
      </c>
      <c r="C19" s="2">
        <f t="shared" si="1"/>
        <v>1.659010003862844</v>
      </c>
      <c r="D19" s="2">
        <f t="shared" si="3"/>
        <v>-0.00863618453396331</v>
      </c>
      <c r="S19" s="29" t="s">
        <v>43</v>
      </c>
      <c r="U19" s="35">
        <v>2500</v>
      </c>
      <c r="V19" t="s">
        <v>44</v>
      </c>
    </row>
    <row r="20" spans="1:22" ht="12.75">
      <c r="A20" s="2">
        <f t="shared" si="2"/>
        <v>0.18</v>
      </c>
      <c r="B20" s="2">
        <f t="shared" si="0"/>
        <v>-1.344039755557597</v>
      </c>
      <c r="C20" s="2">
        <f t="shared" si="1"/>
        <v>1.3320202784392523</v>
      </c>
      <c r="D20" s="2">
        <f t="shared" si="3"/>
        <v>-0.012019477118344613</v>
      </c>
      <c r="R20" t="s">
        <v>50</v>
      </c>
      <c r="S20" t="s">
        <v>37</v>
      </c>
      <c r="U20" s="37">
        <v>30000000000</v>
      </c>
      <c r="V20" t="s">
        <v>38</v>
      </c>
    </row>
    <row r="21" spans="1:22" ht="12.75">
      <c r="A21" s="2">
        <f t="shared" si="2"/>
        <v>0.19999999999999998</v>
      </c>
      <c r="B21" s="2">
        <f t="shared" si="0"/>
        <v>-1.000422457300898</v>
      </c>
      <c r="C21" s="2">
        <f t="shared" si="1"/>
        <v>0.9843774660308674</v>
      </c>
      <c r="D21" s="2">
        <f t="shared" si="3"/>
        <v>-0.016044991270030562</v>
      </c>
      <c r="S21" t="s">
        <v>35</v>
      </c>
      <c r="U21">
        <f>1/12*T18*S17^3</f>
        <v>0.005208333333333333</v>
      </c>
      <c r="V21" t="s">
        <v>36</v>
      </c>
    </row>
    <row r="22" spans="1:22" ht="12.75">
      <c r="A22" s="2">
        <f t="shared" si="2"/>
        <v>0.21999999999999997</v>
      </c>
      <c r="B22" s="2">
        <f t="shared" si="0"/>
        <v>-0.6421660098896477</v>
      </c>
      <c r="C22" s="2">
        <f t="shared" si="1"/>
        <v>0.6214717978230005</v>
      </c>
      <c r="D22" s="2">
        <f t="shared" si="3"/>
        <v>-0.020694212066647122</v>
      </c>
      <c r="S22" t="s">
        <v>39</v>
      </c>
      <c r="U22" s="28">
        <f>U21*U20</f>
        <v>156250000</v>
      </c>
      <c r="V22" t="s">
        <v>47</v>
      </c>
    </row>
    <row r="23" spans="1:22" ht="12.75">
      <c r="A23" s="2">
        <f t="shared" si="2"/>
        <v>0.23999999999999996</v>
      </c>
      <c r="B23" s="2">
        <f t="shared" si="0"/>
        <v>-0.2748554885957064</v>
      </c>
      <c r="C23" s="2">
        <f t="shared" si="1"/>
        <v>0.2489301568699776</v>
      </c>
      <c r="D23" s="2">
        <f t="shared" si="3"/>
        <v>-0.025925331725728806</v>
      </c>
      <c r="S23" s="34" t="s">
        <v>2</v>
      </c>
      <c r="U23">
        <f>S17*T18</f>
        <v>0.25</v>
      </c>
      <c r="V23" s="34" t="s">
        <v>53</v>
      </c>
    </row>
    <row r="24" spans="1:22" ht="12.75">
      <c r="A24" s="2">
        <f t="shared" si="2"/>
        <v>0.25999999999999995</v>
      </c>
      <c r="B24" s="2">
        <f t="shared" si="0"/>
        <v>0.09579770441203903</v>
      </c>
      <c r="C24" s="2">
        <f t="shared" si="1"/>
        <v>-0.12747116720213258</v>
      </c>
      <c r="D24" s="2">
        <f t="shared" si="3"/>
        <v>-0.03167346279009356</v>
      </c>
      <c r="S24" t="s">
        <v>42</v>
      </c>
      <c r="U24" s="28">
        <f>1/V3</f>
        <v>2976870.9038256356</v>
      </c>
      <c r="V24" t="s">
        <v>21</v>
      </c>
    </row>
    <row r="25" spans="1:22" ht="12.75">
      <c r="A25" s="2">
        <f t="shared" si="2"/>
        <v>0.27999999999999997</v>
      </c>
      <c r="B25" s="2">
        <f t="shared" si="0"/>
        <v>0.4640446120882216</v>
      </c>
      <c r="C25" s="2">
        <f t="shared" si="1"/>
        <v>-0.5018960400543233</v>
      </c>
      <c r="D25" s="2">
        <f t="shared" si="3"/>
        <v>-0.03785142796610169</v>
      </c>
      <c r="S25" s="34" t="s">
        <v>55</v>
      </c>
      <c r="U25">
        <f>X9/2*S17*T18*U19</f>
        <v>1687.5</v>
      </c>
      <c r="V25" t="s">
        <v>22</v>
      </c>
    </row>
    <row r="26" spans="1:22" ht="12.75">
      <c r="A26" s="2">
        <f t="shared" si="2"/>
        <v>0.3</v>
      </c>
      <c r="B26" s="2">
        <f t="shared" si="0"/>
        <v>0.8241878552179033</v>
      </c>
      <c r="C26" s="2">
        <f t="shared" si="1"/>
        <v>-0.8685389723907804</v>
      </c>
      <c r="D26" s="2">
        <f t="shared" si="3"/>
        <v>-0.0443511171728771</v>
      </c>
      <c r="S26" s="34" t="s">
        <v>54</v>
      </c>
      <c r="U26" s="35">
        <v>75000</v>
      </c>
      <c r="V26" t="s">
        <v>22</v>
      </c>
    </row>
    <row r="27" spans="1:4" ht="12.75">
      <c r="A27" s="2">
        <f t="shared" si="2"/>
        <v>0.32</v>
      </c>
      <c r="B27" s="2">
        <f t="shared" si="0"/>
        <v>1.1706697444342646</v>
      </c>
      <c r="C27" s="2">
        <f t="shared" si="1"/>
        <v>-1.2217151345610306</v>
      </c>
      <c r="D27" s="2">
        <f t="shared" si="3"/>
        <v>-0.05104539012676601</v>
      </c>
    </row>
    <row r="28" spans="1:4" ht="12.75">
      <c r="A28" s="2">
        <f t="shared" si="2"/>
        <v>0.34</v>
      </c>
      <c r="B28" s="2">
        <f t="shared" si="0"/>
        <v>1.4981580094181641</v>
      </c>
      <c r="C28" s="2">
        <f t="shared" si="1"/>
        <v>-1.5559485003240867</v>
      </c>
      <c r="D28" s="2">
        <f t="shared" si="3"/>
        <v>-0.05779049090592259</v>
      </c>
    </row>
    <row r="29" spans="1:4" ht="12.75">
      <c r="A29" s="2">
        <f t="shared" si="2"/>
        <v>0.36000000000000004</v>
      </c>
      <c r="B29" s="2">
        <f t="shared" si="0"/>
        <v>1.8016278234459013</v>
      </c>
      <c r="C29" s="2">
        <f t="shared" si="1"/>
        <v>-1.8660567530980936</v>
      </c>
      <c r="D29" s="2">
        <f t="shared" si="3"/>
        <v>-0.06442892965219227</v>
      </c>
    </row>
    <row r="30" spans="1:4" ht="12.75">
      <c r="A30" s="2">
        <f t="shared" si="2"/>
        <v>0.38000000000000006</v>
      </c>
      <c r="B30" s="2">
        <f t="shared" si="0"/>
        <v>2.076438862118924</v>
      </c>
      <c r="C30" s="2">
        <f t="shared" si="1"/>
        <v>-2.147231638216877</v>
      </c>
      <c r="D30" s="2">
        <f t="shared" si="3"/>
        <v>-0.07079277609795298</v>
      </c>
    </row>
    <row r="31" spans="1:4" ht="12.75">
      <c r="A31" s="2">
        <f t="shared" si="2"/>
        <v>0.4000000000000001</v>
      </c>
      <c r="B31" s="2">
        <f t="shared" si="0"/>
        <v>2.318406215158371</v>
      </c>
      <c r="C31" s="2">
        <f t="shared" si="1"/>
        <v>-2.3951135153248853</v>
      </c>
      <c r="D31" s="2">
        <f t="shared" si="3"/>
        <v>-0.07670730016651417</v>
      </c>
    </row>
    <row r="32" spans="1:4" ht="12.75">
      <c r="A32" s="2">
        <f t="shared" si="2"/>
        <v>0.4200000000000001</v>
      </c>
      <c r="B32" s="2">
        <f t="shared" si="0"/>
        <v>2.5238640682903415</v>
      </c>
      <c r="C32" s="2">
        <f t="shared" si="1"/>
        <v>-2.605858954969329</v>
      </c>
      <c r="D32" s="2">
        <f t="shared" si="3"/>
        <v>-0.08199488667898747</v>
      </c>
    </row>
    <row r="33" spans="1:4" ht="12.75">
      <c r="A33" s="2">
        <f t="shared" si="2"/>
        <v>0.4400000000000001</v>
      </c>
      <c r="B33" s="2">
        <f t="shared" si="0"/>
        <v>2.6897211869193938</v>
      </c>
      <c r="C33" s="2">
        <f t="shared" si="1"/>
        <v>-2.7762003312986527</v>
      </c>
      <c r="D33" s="2">
        <f t="shared" si="3"/>
        <v>-0.08647914437925897</v>
      </c>
    </row>
    <row r="34" spans="1:4" ht="12.75">
      <c r="A34" s="2">
        <f t="shared" si="2"/>
        <v>0.46000000000000013</v>
      </c>
      <c r="B34" s="2">
        <f t="shared" si="0"/>
        <v>2.81350736267099</v>
      </c>
      <c r="C34" s="2">
        <f t="shared" si="1"/>
        <v>-2.903496486877504</v>
      </c>
      <c r="D34" s="2">
        <f t="shared" si="3"/>
        <v>-0.08998912420651406</v>
      </c>
    </row>
    <row r="35" spans="1:4" ht="12.75">
      <c r="A35" s="2">
        <f t="shared" si="2"/>
        <v>0.48000000000000015</v>
      </c>
      <c r="B35" s="2">
        <f t="shared" si="0"/>
        <v>2.89341012593785</v>
      </c>
      <c r="C35" s="2">
        <f t="shared" si="1"/>
        <v>-2.9857736840559737</v>
      </c>
      <c r="D35" s="2">
        <f t="shared" si="3"/>
        <v>-0.09236355811812347</v>
      </c>
    </row>
    <row r="36" spans="1:4" ht="12.75">
      <c r="A36" s="2">
        <f t="shared" si="2"/>
        <v>0.5000000000000001</v>
      </c>
      <c r="B36" s="2">
        <f t="shared" si="0"/>
        <v>2.928301180058809</v>
      </c>
      <c r="C36" s="2">
        <f t="shared" si="1"/>
        <v>-3.0217562079386506</v>
      </c>
      <c r="D36" s="2">
        <f t="shared" si="3"/>
        <v>-0.09345502787984161</v>
      </c>
    </row>
    <row r="37" spans="1:4" ht="12.75">
      <c r="A37" s="2">
        <f t="shared" si="2"/>
        <v>0.5200000000000001</v>
      </c>
      <c r="B37" s="2">
        <f t="shared" si="0"/>
        <v>2.917752173303986</v>
      </c>
      <c r="C37" s="2">
        <f t="shared" si="1"/>
        <v>-3.0108861464518917</v>
      </c>
      <c r="D37" s="2">
        <f t="shared" si="3"/>
        <v>-0.09313397314790572</v>
      </c>
    </row>
    <row r="38" spans="1:4" ht="12.75">
      <c r="A38" s="2">
        <f t="shared" si="2"/>
        <v>0.5400000000000001</v>
      </c>
      <c r="B38" s="2">
        <f t="shared" si="0"/>
        <v>2.862039590930378</v>
      </c>
      <c r="C38" s="2">
        <f t="shared" si="1"/>
        <v>-2.953332040817665</v>
      </c>
      <c r="D38" s="2">
        <f t="shared" si="3"/>
        <v>-0.09129244988728669</v>
      </c>
    </row>
    <row r="39" spans="1:4" ht="12.75">
      <c r="A39" s="2">
        <f t="shared" si="2"/>
        <v>0.5600000000000002</v>
      </c>
      <c r="B39" s="2">
        <f t="shared" si="0"/>
        <v>2.762138718621121</v>
      </c>
      <c r="C39" s="2">
        <f t="shared" si="1"/>
        <v>-2.849986272307665</v>
      </c>
      <c r="D39" s="2">
        <f t="shared" si="3"/>
        <v>-0.08784755368654418</v>
      </c>
    </row>
    <row r="40" spans="1:4" ht="12.75">
      <c r="A40" s="2">
        <f t="shared" si="2"/>
        <v>0.5800000000000002</v>
      </c>
      <c r="B40" s="2">
        <f t="shared" si="0"/>
        <v>2.6197067980040893</v>
      </c>
      <c r="C40" s="2">
        <f t="shared" si="1"/>
        <v>-2.7024512257962785</v>
      </c>
      <c r="D40" s="2">
        <f t="shared" si="3"/>
        <v>-0.08274442779218916</v>
      </c>
    </row>
    <row r="41" spans="1:4" ht="12.75">
      <c r="A41" s="2">
        <f t="shared" si="2"/>
        <v>0.6000000000000002</v>
      </c>
      <c r="B41" s="2">
        <f t="shared" si="0"/>
        <v>2.437055662036982</v>
      </c>
      <c r="C41" s="2">
        <f t="shared" si="1"/>
        <v>-2.513014444647691</v>
      </c>
      <c r="D41" s="2">
        <f t="shared" si="3"/>
        <v>-0.0759587826107091</v>
      </c>
    </row>
    <row r="42" spans="1:4" ht="12.75">
      <c r="A42" s="2">
        <f t="shared" si="2"/>
        <v>0.6200000000000002</v>
      </c>
      <c r="B42" s="2">
        <f t="shared" si="0"/>
        <v>2.217114300264462</v>
      </c>
      <c r="C42" s="2">
        <f t="shared" si="1"/>
        <v>-2.284613162162708</v>
      </c>
      <c r="D42" s="2">
        <f t="shared" si="3"/>
        <v>-0.06749886189824572</v>
      </c>
    </row>
    <row r="43" spans="1:4" ht="12.75">
      <c r="A43" s="2">
        <f t="shared" si="2"/>
        <v>0.6400000000000002</v>
      </c>
      <c r="B43" s="2">
        <f t="shared" si="0"/>
        <v>1.963381958797845</v>
      </c>
      <c r="C43" s="2">
        <f t="shared" si="1"/>
        <v>-2.0207887595282066</v>
      </c>
      <c r="D43" s="2">
        <f t="shared" si="3"/>
        <v>-0.05740680073036164</v>
      </c>
    </row>
    <row r="44" spans="1:4" ht="12.75">
      <c r="A44" s="2">
        <f t="shared" si="2"/>
        <v>0.6600000000000003</v>
      </c>
      <c r="B44" s="2">
        <f t="shared" si="0"/>
        <v>1.6798725249595257</v>
      </c>
      <c r="C44" s="2">
        <f t="shared" si="1"/>
        <v>-1.725631856402551</v>
      </c>
      <c r="D44" s="2">
        <f t="shared" si="3"/>
        <v>-0.04575933144302535</v>
      </c>
    </row>
    <row r="45" spans="1:4" ht="12.75">
      <c r="A45" s="2">
        <f t="shared" si="2"/>
        <v>0.6800000000000003</v>
      </c>
      <c r="B45" s="2">
        <f t="shared" si="0"/>
        <v>1.3710510796498918</v>
      </c>
      <c r="C45" s="2">
        <f t="shared" si="1"/>
        <v>-1.4037188855120881</v>
      </c>
      <c r="D45" s="2">
        <f t="shared" si="3"/>
        <v>-0.03266780586219631</v>
      </c>
    </row>
    <row r="46" spans="1:4" ht="12.75">
      <c r="A46" s="2">
        <f t="shared" si="2"/>
        <v>0.7000000000000003</v>
      </c>
      <c r="B46" s="2">
        <f t="shared" si="0"/>
        <v>1.041763619601898</v>
      </c>
      <c r="C46" s="2">
        <f t="shared" si="1"/>
        <v>-1.0600411346749983</v>
      </c>
      <c r="D46" s="2">
        <f t="shared" si="3"/>
        <v>-0.01827751507310027</v>
      </c>
    </row>
    <row r="47" spans="1:4" ht="12.75">
      <c r="A47" s="2">
        <f t="shared" si="2"/>
        <v>0.7200000000000003</v>
      </c>
      <c r="B47" s="2">
        <f t="shared" si="0"/>
        <v>0.6971610549781159</v>
      </c>
      <c r="C47" s="2">
        <f t="shared" si="1"/>
        <v>-0.6999273564618432</v>
      </c>
      <c r="D47" s="2">
        <f t="shared" si="3"/>
        <v>-0.0027663014837273625</v>
      </c>
    </row>
    <row r="48" spans="1:4" ht="12.75">
      <c r="A48" s="2">
        <f t="shared" si="2"/>
        <v>0.7400000000000003</v>
      </c>
      <c r="B48" s="2">
        <f t="shared" si="0"/>
        <v>0.3426186736763854</v>
      </c>
      <c r="C48" s="2">
        <f t="shared" si="1"/>
        <v>-0.3289611454366437</v>
      </c>
      <c r="D48" s="2">
        <f t="shared" si="3"/>
        <v>0.0136575282397417</v>
      </c>
    </row>
    <row r="49" spans="1:4" ht="12.75">
      <c r="A49" s="2">
        <f t="shared" si="2"/>
        <v>0.7600000000000003</v>
      </c>
      <c r="B49" s="2">
        <f t="shared" si="0"/>
        <v>-0.016347669044093106</v>
      </c>
      <c r="C49" s="2">
        <f t="shared" si="1"/>
        <v>0.04710563594870158</v>
      </c>
      <c r="D49" s="2">
        <f t="shared" si="3"/>
        <v>0.030757966904608476</v>
      </c>
    </row>
    <row r="50" spans="1:4" ht="12.75">
      <c r="A50" s="2">
        <f t="shared" si="2"/>
        <v>0.7800000000000004</v>
      </c>
      <c r="B50" s="2">
        <f t="shared" si="0"/>
        <v>-0.37416732941919995</v>
      </c>
      <c r="C50" s="2">
        <f t="shared" si="1"/>
        <v>0.42244204046781586</v>
      </c>
      <c r="D50" s="2">
        <f t="shared" si="3"/>
        <v>0.048274711048615915</v>
      </c>
    </row>
    <row r="51" spans="1:4" ht="12.75">
      <c r="A51" s="2">
        <f t="shared" si="2"/>
        <v>0.8000000000000004</v>
      </c>
      <c r="B51" s="2">
        <f t="shared" si="0"/>
        <v>-0.7253012890854887</v>
      </c>
      <c r="C51" s="2">
        <f t="shared" si="1"/>
        <v>0.791228445449357</v>
      </c>
      <c r="D51" s="2">
        <f t="shared" si="3"/>
        <v>0.06592715636386826</v>
      </c>
    </row>
    <row r="52" spans="1:4" ht="12.75">
      <c r="A52" s="2">
        <f t="shared" si="2"/>
        <v>0.8200000000000004</v>
      </c>
      <c r="B52" s="2">
        <f t="shared" si="0"/>
        <v>-1.0643278640849319</v>
      </c>
      <c r="C52" s="2">
        <f t="shared" si="1"/>
        <v>1.1477467865183457</v>
      </c>
      <c r="D52" s="2">
        <f t="shared" si="3"/>
        <v>0.08341892243341387</v>
      </c>
    </row>
    <row r="53" spans="1:4" ht="12.75">
      <c r="A53" s="2">
        <f t="shared" si="2"/>
        <v>0.8400000000000004</v>
      </c>
      <c r="B53" s="2">
        <f t="shared" si="0"/>
        <v>-1.3860263832714925</v>
      </c>
      <c r="C53" s="2">
        <f t="shared" si="1"/>
        <v>1.4864692166675284</v>
      </c>
      <c r="D53" s="2">
        <f t="shared" si="3"/>
        <v>0.10044283339603588</v>
      </c>
    </row>
    <row r="54" spans="1:4" ht="12.75">
      <c r="A54" s="2">
        <f t="shared" si="2"/>
        <v>0.8600000000000004</v>
      </c>
      <c r="B54" s="2">
        <f t="shared" si="0"/>
        <v>-1.685457545171619</v>
      </c>
      <c r="C54" s="2">
        <f t="shared" si="1"/>
        <v>1.8021438159923757</v>
      </c>
      <c r="D54" s="2">
        <f t="shared" si="3"/>
        <v>0.11668627082075678</v>
      </c>
    </row>
    <row r="55" spans="1:4" ht="12.75">
      <c r="A55" s="2">
        <f t="shared" si="2"/>
        <v>0.8800000000000004</v>
      </c>
      <c r="B55" s="2">
        <f t="shared" si="0"/>
        <v>-1.9580392170078074</v>
      </c>
      <c r="C55" s="2">
        <f t="shared" si="1"/>
        <v>2.0898760231530376</v>
      </c>
      <c r="D55" s="2">
        <f t="shared" si="3"/>
        <v>0.1318368061452302</v>
      </c>
    </row>
    <row r="56" spans="1:4" ht="12.75">
      <c r="A56" s="2">
        <f t="shared" si="2"/>
        <v>0.9000000000000005</v>
      </c>
      <c r="B56" s="2">
        <f t="shared" si="0"/>
        <v>-2.199616513262798</v>
      </c>
      <c r="C56" s="2">
        <f t="shared" si="1"/>
        <v>2.3452045259615493</v>
      </c>
      <c r="D56" s="2">
        <f t="shared" si="3"/>
        <v>0.14558801269875143</v>
      </c>
    </row>
    <row r="57" spans="1:4" ht="12.75">
      <c r="A57" s="2">
        <f t="shared" si="2"/>
        <v>0.9200000000000005</v>
      </c>
      <c r="B57" s="2">
        <f t="shared" si="0"/>
        <v>-2.4065250826537636</v>
      </c>
      <c r="C57" s="2">
        <f t="shared" si="1"/>
        <v>2.564170434404332</v>
      </c>
      <c r="D57" s="2">
        <f t="shared" si="3"/>
        <v>0.15764535175056826</v>
      </c>
    </row>
    <row r="58" spans="1:4" ht="12.75">
      <c r="A58" s="2">
        <f t="shared" si="2"/>
        <v>0.9400000000000005</v>
      </c>
      <c r="B58" s="2">
        <f t="shared" si="0"/>
        <v>-2.5756466402393303</v>
      </c>
      <c r="C58" s="2">
        <f t="shared" si="1"/>
        <v>2.7433786635664044</v>
      </c>
      <c r="D58" s="2">
        <f t="shared" si="3"/>
        <v>0.16773202332707404</v>
      </c>
    </row>
    <row r="59" spans="1:4" ht="12.75">
      <c r="A59" s="2">
        <f t="shared" si="2"/>
        <v>0.9600000000000005</v>
      </c>
      <c r="B59" s="2">
        <f t="shared" si="0"/>
        <v>-2.7044559038864957</v>
      </c>
      <c r="C59" s="2">
        <f t="shared" si="1"/>
        <v>2.8800505747099168</v>
      </c>
      <c r="D59" s="2">
        <f t="shared" si="3"/>
        <v>0.17559467082342106</v>
      </c>
    </row>
    <row r="60" spans="1:4" ht="12.75">
      <c r="A60" s="2">
        <f t="shared" si="2"/>
        <v>0.9800000000000005</v>
      </c>
      <c r="B60" s="2">
        <f t="shared" si="0"/>
        <v>-2.7910582295456123</v>
      </c>
      <c r="C60" s="2">
        <f t="shared" si="1"/>
        <v>2.972067058302594</v>
      </c>
      <c r="D60" s="2">
        <f t="shared" si="3"/>
        <v>0.18100882875698154</v>
      </c>
    </row>
    <row r="61" spans="1:4" ht="12.75">
      <c r="A61" s="2">
        <f t="shared" si="2"/>
        <v>1.0000000000000004</v>
      </c>
      <c r="B61" s="2">
        <f t="shared" si="0"/>
        <v>-2.834217385593619</v>
      </c>
      <c r="C61" s="2">
        <f t="shared" si="1"/>
        <v>3.0180013909901175</v>
      </c>
      <c r="D61" s="2">
        <f t="shared" si="3"/>
        <v>0.18378400539649853</v>
      </c>
    </row>
    <row r="62" spans="1:4" ht="12.75">
      <c r="A62" s="2">
        <f t="shared" si="2"/>
        <v>1.0200000000000005</v>
      </c>
      <c r="B62" s="2">
        <f t="shared" si="0"/>
        <v>-2.833373060624001</v>
      </c>
      <c r="C62" s="2">
        <f t="shared" si="1"/>
        <v>3.0171413570623073</v>
      </c>
      <c r="D62" s="2">
        <f t="shared" si="3"/>
        <v>0.1837682964383065</v>
      </c>
    </row>
    <row r="63" spans="1:4" ht="12.75">
      <c r="A63" s="2">
        <f t="shared" si="2"/>
        <v>1.0400000000000005</v>
      </c>
      <c r="B63" s="2">
        <f t="shared" si="0"/>
        <v>-2.7886478590788335</v>
      </c>
      <c r="C63" s="2">
        <f t="shared" si="1"/>
        <v>2.9695002914178947</v>
      </c>
      <c r="D63" s="2">
        <f t="shared" si="3"/>
        <v>0.18085243233906123</v>
      </c>
    </row>
    <row r="64" spans="1:4" ht="12.75">
      <c r="A64" s="2">
        <f t="shared" si="2"/>
        <v>1.0600000000000005</v>
      </c>
      <c r="B64" s="2">
        <f t="shared" si="0"/>
        <v>-2.700843702540796</v>
      </c>
      <c r="C64" s="2">
        <f t="shared" si="1"/>
        <v>2.8758168728057893</v>
      </c>
      <c r="D64" s="2">
        <f t="shared" si="3"/>
        <v>0.17497317026499326</v>
      </c>
    </row>
    <row r="65" spans="1:4" ht="12.75">
      <c r="A65" s="2">
        <f t="shared" si="2"/>
        <v>1.0800000000000005</v>
      </c>
      <c r="B65" s="2">
        <f t="shared" si="0"/>
        <v>-2.571427718791581</v>
      </c>
      <c r="C65" s="2">
        <f t="shared" si="1"/>
        <v>2.7375436705486598</v>
      </c>
      <c r="D65" s="2">
        <f t="shared" si="3"/>
        <v>0.16611595175707894</v>
      </c>
    </row>
    <row r="66" spans="1:4" ht="12.75">
      <c r="A66" s="2">
        <f t="shared" si="2"/>
        <v>1.1000000000000005</v>
      </c>
      <c r="B66" s="2">
        <f t="shared" si="0"/>
        <v>-2.4025078633510897</v>
      </c>
      <c r="C66" s="2">
        <f t="shared" si="1"/>
        <v>2.556824622332817</v>
      </c>
      <c r="D66" s="2">
        <f t="shared" si="3"/>
        <v>0.15431675898172736</v>
      </c>
    </row>
    <row r="67" spans="1:4" ht="12.75">
      <c r="A67" s="2">
        <f t="shared" si="2"/>
        <v>1.1200000000000006</v>
      </c>
      <c r="B67" s="2">
        <f t="shared" si="0"/>
        <v>-2.196798676624974</v>
      </c>
      <c r="C67" s="2">
        <f t="shared" si="1"/>
        <v>2.3364617922732207</v>
      </c>
      <c r="D67" s="2">
        <f t="shared" si="3"/>
        <v>0.13966311564824663</v>
      </c>
    </row>
    <row r="68" spans="1:4" ht="12.75">
      <c r="A68" s="2">
        <f t="shared" si="2"/>
        <v>1.1400000000000006</v>
      </c>
      <c r="B68" s="2">
        <f t="shared" si="0"/>
        <v>-1.9575777315632708</v>
      </c>
      <c r="C68" s="2">
        <f t="shared" si="1"/>
        <v>2.0798719246725734</v>
      </c>
      <c r="D68" s="2">
        <f t="shared" si="3"/>
        <v>0.12229419310930267</v>
      </c>
    </row>
    <row r="69" spans="1:4" ht="12.75">
      <c r="A69" s="2">
        <f t="shared" si="2"/>
        <v>1.1600000000000006</v>
      </c>
      <c r="B69" s="2">
        <f t="shared" si="0"/>
        <v>-1.6886334695360623</v>
      </c>
      <c r="C69" s="2">
        <f t="shared" si="1"/>
        <v>1.791033467112148</v>
      </c>
      <c r="D69" s="2">
        <f t="shared" si="3"/>
        <v>0.10239999757608564</v>
      </c>
    </row>
    <row r="70" spans="1:4" ht="12.75">
      <c r="A70" s="2">
        <f t="shared" si="2"/>
        <v>1.1800000000000006</v>
      </c>
      <c r="B70" s="2">
        <f t="shared" si="0"/>
        <v>-1.3942052537738525</v>
      </c>
      <c r="C70" s="2">
        <f t="shared" si="1"/>
        <v>1.474424884285852</v>
      </c>
      <c r="D70" s="2">
        <f t="shared" si="3"/>
        <v>0.08021963051199954</v>
      </c>
    </row>
    <row r="71" spans="1:4" ht="12.75">
      <c r="A71" s="2">
        <f t="shared" si="2"/>
        <v>1.2000000000000006</v>
      </c>
      <c r="B71" s="2">
        <f t="shared" si="0"/>
        <v>-1.0789165881895433</v>
      </c>
      <c r="C71" s="2">
        <f t="shared" si="1"/>
        <v>1.1349552190266476</v>
      </c>
      <c r="D71" s="2">
        <f t="shared" si="3"/>
        <v>0.056038630837104364</v>
      </c>
    </row>
    <row r="72" spans="1:4" ht="12.75">
      <c r="A72" s="2">
        <f t="shared" si="2"/>
        <v>1.2200000000000006</v>
      </c>
      <c r="B72" s="2">
        <f t="shared" si="0"/>
        <v>-0.7477025528935445</v>
      </c>
      <c r="C72" s="2">
        <f t="shared" si="1"/>
        <v>0.7778879771826025</v>
      </c>
      <c r="D72" s="2">
        <f t="shared" si="3"/>
        <v>0.030185424289058016</v>
      </c>
    </row>
    <row r="73" spans="1:4" ht="12.75">
      <c r="A73" s="2">
        <f t="shared" si="2"/>
        <v>1.2400000000000007</v>
      </c>
      <c r="B73" s="2">
        <f t="shared" si="0"/>
        <v>-0.4057325946680546</v>
      </c>
      <c r="C73" s="2">
        <f t="shared" si="1"/>
        <v>0.40875951651386466</v>
      </c>
      <c r="D73" s="2">
        <f t="shared" si="3"/>
        <v>0.003026921845810049</v>
      </c>
    </row>
    <row r="74" spans="1:4" ht="12.75">
      <c r="A74" s="2">
        <f t="shared" si="2"/>
        <v>1.2600000000000007</v>
      </c>
      <c r="B74" s="2">
        <f t="shared" si="0"/>
        <v>-0.058329879775154136</v>
      </c>
      <c r="C74" s="2">
        <f t="shared" si="1"/>
        <v>0.033293204997760006</v>
      </c>
      <c r="D74" s="2">
        <f t="shared" si="3"/>
        <v>-0.02503667477739413</v>
      </c>
    </row>
    <row r="75" spans="1:4" ht="12.75">
      <c r="A75" s="2">
        <f t="shared" si="2"/>
        <v>1.2800000000000007</v>
      </c>
      <c r="B75" s="2">
        <f aca="true" t="shared" si="4" ref="B75:B138">EXP(-$E$2*$B$4*A75)*($I$5*COS($E$3*A75)+$I$6*SIN($E$3*A75))</f>
        <v>0.289111533289625</v>
      </c>
      <c r="C75" s="2">
        <f aca="true" t="shared" si="5" ref="C75:C138">$N$4*SIN($K$2*A75+$N$6)</f>
        <v>-0.34268932047541295</v>
      </c>
      <c r="D75" s="2">
        <f t="shared" si="3"/>
        <v>-0.05357778718578793</v>
      </c>
    </row>
    <row r="76" spans="1:4" ht="12.75">
      <c r="A76" s="2">
        <f aca="true" t="shared" si="6" ref="A76:A139">A75+$B$9</f>
        <v>1.3000000000000007</v>
      </c>
      <c r="B76" s="2">
        <f t="shared" si="4"/>
        <v>0.6312104128524494</v>
      </c>
      <c r="C76" s="2">
        <f t="shared" si="5"/>
        <v>-0.7133584190743109</v>
      </c>
      <c r="D76" s="2">
        <f aca="true" t="shared" si="7" ref="D76:D139">B76+C76</f>
        <v>-0.08214800622186147</v>
      </c>
    </row>
    <row r="77" spans="1:4" ht="12.75">
      <c r="A77" s="2">
        <f t="shared" si="6"/>
        <v>1.3200000000000007</v>
      </c>
      <c r="B77" s="2">
        <f t="shared" si="4"/>
        <v>0.9626816660735306</v>
      </c>
      <c r="C77" s="2">
        <f t="shared" si="5"/>
        <v>-1.0729668351003083</v>
      </c>
      <c r="D77" s="2">
        <f t="shared" si="7"/>
        <v>-0.11028516902677776</v>
      </c>
    </row>
    <row r="78" spans="1:4" ht="12.75">
      <c r="A78" s="2">
        <f t="shared" si="6"/>
        <v>1.3400000000000007</v>
      </c>
      <c r="B78" s="2">
        <f t="shared" si="4"/>
        <v>1.2784179546022947</v>
      </c>
      <c r="C78" s="2">
        <f t="shared" si="5"/>
        <v>-1.4159388096728138</v>
      </c>
      <c r="D78" s="2">
        <f t="shared" si="7"/>
        <v>-0.13752085507051914</v>
      </c>
    </row>
    <row r="79" spans="1:4" ht="12.75">
      <c r="A79" s="2">
        <f t="shared" si="6"/>
        <v>1.3600000000000008</v>
      </c>
      <c r="B79" s="2">
        <f t="shared" si="4"/>
        <v>1.5735683540432583</v>
      </c>
      <c r="C79" s="2">
        <f t="shared" si="5"/>
        <v>-1.736956533341881</v>
      </c>
      <c r="D79" s="2">
        <f t="shared" si="7"/>
        <v>-0.1633881792986227</v>
      </c>
    </row>
    <row r="80" spans="1:4" ht="12.75">
      <c r="A80" s="2">
        <f t="shared" si="6"/>
        <v>1.3800000000000008</v>
      </c>
      <c r="B80" s="2">
        <f t="shared" si="4"/>
        <v>1.8436128463212997</v>
      </c>
      <c r="C80" s="2">
        <f t="shared" si="5"/>
        <v>-2.031042599173169</v>
      </c>
      <c r="D80" s="2">
        <f t="shared" si="7"/>
        <v>-0.18742975285186936</v>
      </c>
    </row>
    <row r="81" spans="1:4" ht="12.75">
      <c r="A81" s="2">
        <f t="shared" si="6"/>
        <v>1.4000000000000008</v>
      </c>
      <c r="B81" s="2">
        <f t="shared" si="4"/>
        <v>2.0844315015888513</v>
      </c>
      <c r="C81" s="2">
        <f t="shared" si="5"/>
        <v>-2.2936371778630606</v>
      </c>
      <c r="D81" s="2">
        <f t="shared" si="7"/>
        <v>-0.20920567627420938</v>
      </c>
    </row>
    <row r="82" spans="1:4" ht="12.75">
      <c r="A82" s="2">
        <f t="shared" si="6"/>
        <v>1.4200000000000008</v>
      </c>
      <c r="B82" s="2">
        <f t="shared" si="4"/>
        <v>2.2923672914110904</v>
      </c>
      <c r="C82" s="2">
        <f t="shared" si="5"/>
        <v>-2.5206687182773924</v>
      </c>
      <c r="D82" s="2">
        <f t="shared" si="7"/>
        <v>-0.22830142686630195</v>
      </c>
    </row>
    <row r="83" spans="1:4" ht="12.75">
      <c r="A83" s="2">
        <f t="shared" si="6"/>
        <v>1.4400000000000008</v>
      </c>
      <c r="B83" s="2">
        <f t="shared" si="4"/>
        <v>2.4642815762374077</v>
      </c>
      <c r="C83" s="2">
        <f t="shared" si="5"/>
        <v>-2.708617077195844</v>
      </c>
      <c r="D83" s="2">
        <f t="shared" si="7"/>
        <v>-0.24433550095843648</v>
      </c>
    </row>
    <row r="84" spans="1:4" ht="12.75">
      <c r="A84" s="2">
        <f t="shared" si="6"/>
        <v>1.4600000000000009</v>
      </c>
      <c r="B84" s="2">
        <f t="shared" si="4"/>
        <v>2.5976014260094105</v>
      </c>
      <c r="C84" s="2">
        <f t="shared" si="5"/>
        <v>-2.854568099430078</v>
      </c>
      <c r="D84" s="2">
        <f t="shared" si="7"/>
        <v>-0.2569666734206675</v>
      </c>
    </row>
    <row r="85" spans="1:4" ht="12.75">
      <c r="A85" s="2">
        <f t="shared" si="6"/>
        <v>1.4800000000000009</v>
      </c>
      <c r="B85" s="2">
        <f t="shared" si="4"/>
        <v>2.6903580613367453</v>
      </c>
      <c r="C85" s="2">
        <f t="shared" si="5"/>
        <v>-2.9562588020461864</v>
      </c>
      <c r="D85" s="2">
        <f t="shared" si="7"/>
        <v>-0.26590074070944114</v>
      </c>
    </row>
    <row r="86" spans="1:4" ht="12.75">
      <c r="A86" s="2">
        <f t="shared" si="6"/>
        <v>1.5000000000000009</v>
      </c>
      <c r="B86" s="2">
        <f t="shared" si="4"/>
        <v>2.741215841969511</v>
      </c>
      <c r="C86" s="2">
        <f t="shared" si="5"/>
        <v>-3.012112462106334</v>
      </c>
      <c r="D86" s="2">
        <f t="shared" si="7"/>
        <v>-0.27089662013682325</v>
      </c>
    </row>
    <row r="87" spans="1:4" ht="12.75">
      <c r="A87" s="2">
        <f t="shared" si="6"/>
        <v>1.520000000000001</v>
      </c>
      <c r="B87" s="2">
        <f t="shared" si="4"/>
        <v>2.7494913771252785</v>
      </c>
      <c r="C87" s="2">
        <f t="shared" si="5"/>
        <v>-3.0212630638911584</v>
      </c>
      <c r="D87" s="2">
        <f t="shared" si="7"/>
        <v>-0.2717716867658799</v>
      </c>
    </row>
    <row r="88" spans="1:4" ht="12.75">
      <c r="A88" s="2">
        <f t="shared" si="6"/>
        <v>1.540000000000001</v>
      </c>
      <c r="B88" s="2">
        <f t="shared" si="4"/>
        <v>2.7151624862794024</v>
      </c>
      <c r="C88" s="2">
        <f t="shared" si="5"/>
        <v>-2.983568726546678</v>
      </c>
      <c r="D88" s="2">
        <f t="shared" si="7"/>
        <v>-0.26840624026727555</v>
      </c>
    </row>
    <row r="89" spans="1:4" ht="12.75">
      <c r="A89" s="2">
        <f t="shared" si="6"/>
        <v>1.560000000000001</v>
      </c>
      <c r="B89" s="2">
        <f t="shared" si="4"/>
        <v>2.6388668968977513</v>
      </c>
      <c r="C89" s="2">
        <f t="shared" si="5"/>
        <v>-2.899613903958925</v>
      </c>
      <c r="D89" s="2">
        <f t="shared" si="7"/>
        <v>-0.2607470070611737</v>
      </c>
    </row>
    <row r="90" spans="1:4" ht="12.75">
      <c r="A90" s="2">
        <f t="shared" si="6"/>
        <v>1.580000000000001</v>
      </c>
      <c r="B90" s="2">
        <f t="shared" si="4"/>
        <v>2.5218907248266715</v>
      </c>
      <c r="C90" s="2">
        <f t="shared" si="5"/>
        <v>-2.7707003227470564</v>
      </c>
      <c r="D90" s="2">
        <f t="shared" si="7"/>
        <v>-0.24880959792038482</v>
      </c>
    </row>
    <row r="91" spans="1:4" ht="12.75">
      <c r="A91" s="2">
        <f t="shared" si="6"/>
        <v>1.600000000000001</v>
      </c>
      <c r="B91" s="2">
        <f t="shared" si="4"/>
        <v>2.366146941186314</v>
      </c>
      <c r="C91" s="2">
        <f t="shared" si="5"/>
        <v>-2.598826798882106</v>
      </c>
      <c r="D91" s="2">
        <f t="shared" si="7"/>
        <v>-0.23267985769579225</v>
      </c>
    </row>
    <row r="92" spans="1:4" ht="12.75">
      <c r="A92" s="2">
        <f t="shared" si="6"/>
        <v>1.620000000000001</v>
      </c>
      <c r="B92" s="2">
        <f t="shared" si="4"/>
        <v>2.1741441841940583</v>
      </c>
      <c r="C92" s="2">
        <f t="shared" si="5"/>
        <v>-2.3866582458764505</v>
      </c>
      <c r="D92" s="2">
        <f t="shared" si="7"/>
        <v>-0.21251406168239217</v>
      </c>
    </row>
    <row r="93" spans="1:4" ht="12.75">
      <c r="A93" s="2">
        <f t="shared" si="6"/>
        <v>1.640000000000001</v>
      </c>
      <c r="B93" s="2">
        <f t="shared" si="4"/>
        <v>1.9489464229892732</v>
      </c>
      <c r="C93" s="2">
        <f t="shared" si="5"/>
        <v>-2.1374843550745712</v>
      </c>
      <c r="D93" s="2">
        <f t="shared" si="7"/>
        <v>-0.188537932085298</v>
      </c>
    </row>
    <row r="94" spans="1:4" ht="12.75">
      <c r="A94" s="2">
        <f t="shared" si="6"/>
        <v>1.660000000000001</v>
      </c>
      <c r="B94" s="2">
        <f t="shared" si="4"/>
        <v>1.694124120951739</v>
      </c>
      <c r="C94" s="2">
        <f t="shared" si="5"/>
        <v>-1.855168588710774</v>
      </c>
      <c r="D94" s="2">
        <f t="shared" si="7"/>
        <v>-0.16104446775903503</v>
      </c>
    </row>
    <row r="95" spans="1:4" ht="12.75">
      <c r="A95" s="2">
        <f t="shared" si="6"/>
        <v>1.680000000000001</v>
      </c>
      <c r="B95" s="2">
        <f t="shared" si="4"/>
        <v>1.4136976760494158</v>
      </c>
      <c r="C95" s="2">
        <f t="shared" si="5"/>
        <v>-1.5440882766007216</v>
      </c>
      <c r="D95" s="2">
        <f t="shared" si="7"/>
        <v>-0.1303906005513058</v>
      </c>
    </row>
    <row r="96" spans="1:4" ht="12.75">
      <c r="A96" s="2">
        <f t="shared" si="6"/>
        <v>1.700000000000001</v>
      </c>
      <c r="B96" s="2">
        <f t="shared" si="4"/>
        <v>1.1120740334282804</v>
      </c>
      <c r="C96" s="2">
        <f t="shared" si="5"/>
        <v>-1.209066745272745</v>
      </c>
      <c r="D96" s="2">
        <f t="shared" si="7"/>
        <v>-0.09699271184446467</v>
      </c>
    </row>
    <row r="97" spans="1:4" ht="12.75">
      <c r="A97" s="2">
        <f t="shared" si="6"/>
        <v>1.720000000000001</v>
      </c>
      <c r="B97" s="2">
        <f t="shared" si="4"/>
        <v>0.7939774689765047</v>
      </c>
      <c r="C97" s="2">
        <f t="shared" si="5"/>
        <v>-0.8552985318823969</v>
      </c>
      <c r="D97" s="2">
        <f t="shared" si="7"/>
        <v>-0.06132106290589223</v>
      </c>
    </row>
    <row r="98" spans="1:4" ht="12.75">
      <c r="A98" s="2">
        <f t="shared" si="6"/>
        <v>1.740000000000001</v>
      </c>
      <c r="B98" s="2">
        <f t="shared" si="4"/>
        <v>0.46437563038846147</v>
      </c>
      <c r="C98" s="2">
        <f t="shared" si="5"/>
        <v>-0.48826884247485347</v>
      </c>
      <c r="D98" s="2">
        <f t="shared" si="7"/>
        <v>-0.023893212086392</v>
      </c>
    </row>
    <row r="99" spans="1:4" ht="12.75">
      <c r="A99" s="2">
        <f t="shared" si="6"/>
        <v>1.7600000000000011</v>
      </c>
      <c r="B99" s="2">
        <f t="shared" si="4"/>
        <v>0.12840199300105276</v>
      </c>
      <c r="C99" s="2">
        <f t="shared" si="5"/>
        <v>-0.11366850340167114</v>
      </c>
      <c r="D99" s="2">
        <f t="shared" si="7"/>
        <v>0.014733489599381616</v>
      </c>
    </row>
    <row r="100" spans="1:4" ht="12.75">
      <c r="A100" s="2">
        <f t="shared" si="6"/>
        <v>1.7800000000000011</v>
      </c>
      <c r="B100" s="2">
        <f t="shared" si="4"/>
        <v>-0.2087240596780113</v>
      </c>
      <c r="C100" s="2">
        <f t="shared" si="5"/>
        <v>0.26269427542276164</v>
      </c>
      <c r="D100" s="2">
        <f t="shared" si="7"/>
        <v>0.05397021574475033</v>
      </c>
    </row>
    <row r="101" spans="1:4" ht="12.75">
      <c r="A101" s="2">
        <f t="shared" si="6"/>
        <v>1.8000000000000012</v>
      </c>
      <c r="B101" s="2">
        <f t="shared" si="4"/>
        <v>-0.5417782870535968</v>
      </c>
      <c r="C101" s="2">
        <f t="shared" si="5"/>
        <v>0.6349839573067503</v>
      </c>
      <c r="D101" s="2">
        <f t="shared" si="7"/>
        <v>0.09320567025315352</v>
      </c>
    </row>
    <row r="102" spans="1:4" ht="12.75">
      <c r="A102" s="2">
        <f t="shared" si="6"/>
        <v>1.8200000000000012</v>
      </c>
      <c r="B102" s="2">
        <f t="shared" si="4"/>
        <v>-0.8656125160108985</v>
      </c>
      <c r="C102" s="2">
        <f t="shared" si="5"/>
        <v>0.9974281592708956</v>
      </c>
      <c r="D102" s="2">
        <f t="shared" si="7"/>
        <v>0.13181564325999706</v>
      </c>
    </row>
    <row r="103" spans="1:4" ht="12.75">
      <c r="A103" s="2">
        <f t="shared" si="6"/>
        <v>1.8400000000000012</v>
      </c>
      <c r="B103" s="2">
        <f t="shared" si="4"/>
        <v>-1.175234185931592</v>
      </c>
      <c r="C103" s="2">
        <f t="shared" si="5"/>
        <v>1.344407153333966</v>
      </c>
      <c r="D103" s="2">
        <f t="shared" si="7"/>
        <v>0.16917296740237409</v>
      </c>
    </row>
    <row r="104" spans="1:4" ht="12.75">
      <c r="A104" s="2">
        <f t="shared" si="6"/>
        <v>1.8600000000000012</v>
      </c>
      <c r="B104" s="2">
        <f t="shared" si="4"/>
        <v>-1.4658832856073507</v>
      </c>
      <c r="C104" s="2">
        <f t="shared" si="5"/>
        <v>1.6705410008702044</v>
      </c>
      <c r="D104" s="2">
        <f t="shared" si="7"/>
        <v>0.2046577152628537</v>
      </c>
    </row>
    <row r="105" spans="1:4" ht="12.75">
      <c r="A105" s="2">
        <f t="shared" si="6"/>
        <v>1.8800000000000012</v>
      </c>
      <c r="B105" s="2">
        <f t="shared" si="4"/>
        <v>-1.733105496951927</v>
      </c>
      <c r="C105" s="2">
        <f t="shared" si="5"/>
        <v>1.9707729690123328</v>
      </c>
      <c r="D105" s="2">
        <f t="shared" si="7"/>
        <v>0.23766747206040573</v>
      </c>
    </row>
    <row r="106" spans="1:4" ht="12.75">
      <c r="A106" s="2">
        <f t="shared" si="6"/>
        <v>1.9000000000000012</v>
      </c>
      <c r="B106" s="2">
        <f t="shared" si="4"/>
        <v>-1.9728204221113084</v>
      </c>
      <c r="C106" s="2">
        <f t="shared" si="5"/>
        <v>2.2404479357220377</v>
      </c>
      <c r="D106" s="2">
        <f t="shared" si="7"/>
        <v>0.26762751361072934</v>
      </c>
    </row>
    <row r="107" spans="1:4" ht="12.75">
      <c r="A107" s="2">
        <f t="shared" si="6"/>
        <v>1.9200000000000013</v>
      </c>
      <c r="B107" s="2">
        <f t="shared" si="4"/>
        <v>-2.181383849515494</v>
      </c>
      <c r="C107" s="2">
        <f t="shared" si="5"/>
        <v>2.475384567850541</v>
      </c>
      <c r="D107" s="2">
        <f t="shared" si="7"/>
        <v>0.29400071833504704</v>
      </c>
    </row>
    <row r="108" spans="1:4" ht="12.75">
      <c r="A108" s="2">
        <f t="shared" si="6"/>
        <v>1.9400000000000013</v>
      </c>
      <c r="B108" s="2">
        <f t="shared" si="4"/>
        <v>-2.355643109339544</v>
      </c>
      <c r="C108" s="2">
        <f t="shared" si="5"/>
        <v>2.671940153062447</v>
      </c>
      <c r="D108" s="2">
        <f t="shared" si="7"/>
        <v>0.3162970437229031</v>
      </c>
    </row>
    <row r="109" spans="1:4" ht="12.75">
      <c r="A109" s="2">
        <f t="shared" si="6"/>
        <v>1.9600000000000013</v>
      </c>
      <c r="B109" s="2">
        <f t="shared" si="4"/>
        <v>-2.4929846782352527</v>
      </c>
      <c r="C109" s="2">
        <f t="shared" si="5"/>
        <v>2.8270670803983506</v>
      </c>
      <c r="D109" s="2">
        <f t="shared" si="7"/>
        <v>0.3340824021630979</v>
      </c>
    </row>
    <row r="110" spans="1:4" ht="12.75">
      <c r="A110" s="2">
        <f t="shared" si="6"/>
        <v>1.9800000000000013</v>
      </c>
      <c r="B110" s="2">
        <f t="shared" si="4"/>
        <v>-2.591373315328665</v>
      </c>
      <c r="C110" s="2">
        <f t="shared" si="5"/>
        <v>2.9383600937402954</v>
      </c>
      <c r="D110" s="2">
        <f t="shared" si="7"/>
        <v>0.3469867784116305</v>
      </c>
    </row>
    <row r="111" spans="1:4" ht="12.75">
      <c r="A111" s="2">
        <f t="shared" si="6"/>
        <v>2.0000000000000013</v>
      </c>
      <c r="B111" s="2">
        <f t="shared" si="4"/>
        <v>-2.6493821444284817</v>
      </c>
      <c r="C111" s="2">
        <f t="shared" si="5"/>
        <v>3.0040935855111655</v>
      </c>
      <c r="D111" s="2">
        <f t="shared" si="7"/>
        <v>0.3547114410826837</v>
      </c>
    </row>
    <row r="112" spans="1:4" ht="12.75">
      <c r="A112" s="2">
        <f t="shared" si="6"/>
        <v>2.0200000000000014</v>
      </c>
      <c r="B112" s="2">
        <f t="shared" si="4"/>
        <v>-2.666213239070843</v>
      </c>
      <c r="C112" s="2">
        <f t="shared" si="5"/>
        <v>3.023248352365986</v>
      </c>
      <c r="D112" s="2">
        <f t="shared" si="7"/>
        <v>0.3570351132951428</v>
      </c>
    </row>
    <row r="113" spans="1:4" ht="12.75">
      <c r="A113" s="2">
        <f t="shared" si="6"/>
        <v>2.0400000000000014</v>
      </c>
      <c r="B113" s="2">
        <f t="shared" si="4"/>
        <v>-2.6417084152206316</v>
      </c>
      <c r="C113" s="2">
        <f t="shared" si="5"/>
        <v>2.9955273980259243</v>
      </c>
      <c r="D113" s="2">
        <f t="shared" si="7"/>
        <v>0.35381898280529267</v>
      </c>
    </row>
    <row r="114" spans="1:4" ht="12.75">
      <c r="A114" s="2">
        <f t="shared" si="6"/>
        <v>2.0600000000000014</v>
      </c>
      <c r="B114" s="2">
        <f t="shared" si="4"/>
        <v>-2.5763500888468505</v>
      </c>
      <c r="C114" s="2">
        <f t="shared" si="5"/>
        <v>2.921360538230692</v>
      </c>
      <c r="D114" s="2">
        <f t="shared" si="7"/>
        <v>0.3450104493838415</v>
      </c>
    </row>
    <row r="115" spans="1:4" ht="12.75">
      <c r="A115" s="2">
        <f t="shared" si="6"/>
        <v>2.0800000000000014</v>
      </c>
      <c r="B115" s="2">
        <f t="shared" si="4"/>
        <v>-2.4712522098192764</v>
      </c>
      <c r="C115" s="2">
        <f t="shared" si="5"/>
        <v>2.801897736409173</v>
      </c>
      <c r="D115" s="2">
        <f t="shared" si="7"/>
        <v>0.33064552658989665</v>
      </c>
    </row>
    <row r="116" spans="1:4" ht="12.75">
      <c r="A116" s="2">
        <f t="shared" si="6"/>
        <v>2.1000000000000014</v>
      </c>
      <c r="B116" s="2">
        <f t="shared" si="4"/>
        <v>-2.328141437241916</v>
      </c>
      <c r="C116" s="2">
        <f t="shared" si="5"/>
        <v>2.6389912733992853</v>
      </c>
      <c r="D116" s="2">
        <f t="shared" si="7"/>
        <v>0.3108498361573693</v>
      </c>
    </row>
    <row r="117" spans="1:4" ht="12.75">
      <c r="A117" s="2">
        <f t="shared" si="6"/>
        <v>2.1200000000000014</v>
      </c>
      <c r="B117" s="2">
        <f t="shared" si="4"/>
        <v>-2.1493288720673975</v>
      </c>
      <c r="C117" s="2">
        <f t="shared" si="5"/>
        <v>2.435167027677042</v>
      </c>
      <c r="D117" s="2">
        <f t="shared" si="7"/>
        <v>0.2858381556096443</v>
      </c>
    </row>
    <row r="118" spans="1:4" ht="12.75">
      <c r="A118" s="2">
        <f t="shared" si="6"/>
        <v>2.1400000000000015</v>
      </c>
      <c r="B118" s="2">
        <f t="shared" si="4"/>
        <v>-1.9376728082980914</v>
      </c>
      <c r="C118" s="2">
        <f t="shared" si="5"/>
        <v>2.1935853113973383</v>
      </c>
      <c r="D118" s="2">
        <f t="shared" si="7"/>
        <v>0.25591250309924685</v>
      </c>
    </row>
    <row r="119" spans="1:4" ht="12.75">
      <c r="A119" s="2">
        <f t="shared" si="6"/>
        <v>2.1600000000000015</v>
      </c>
      <c r="B119" s="2">
        <f t="shared" si="4"/>
        <v>-1.6965331020347532</v>
      </c>
      <c r="C119" s="2">
        <f t="shared" si="5"/>
        <v>1.9179918694868936</v>
      </c>
      <c r="D119" s="2">
        <f t="shared" si="7"/>
        <v>0.22145876745214044</v>
      </c>
    </row>
    <row r="120" spans="1:4" ht="12.75">
      <c r="A120" s="2">
        <f t="shared" si="6"/>
        <v>2.1800000000000015</v>
      </c>
      <c r="B120" s="2">
        <f t="shared" si="4"/>
        <v>-1.429717885963628</v>
      </c>
      <c r="C120" s="2">
        <f t="shared" si="5"/>
        <v>1.6126598015526366</v>
      </c>
      <c r="D120" s="2">
        <f t="shared" si="7"/>
        <v>0.18294191558900863</v>
      </c>
    </row>
    <row r="121" spans="1:4" ht="12.75">
      <c r="A121" s="2">
        <f t="shared" si="6"/>
        <v>2.2000000000000015</v>
      </c>
      <c r="B121" s="2">
        <f t="shared" si="4"/>
        <v>-1.1414234736151478</v>
      </c>
      <c r="C121" s="2">
        <f t="shared" si="5"/>
        <v>1.2823233071111753</v>
      </c>
      <c r="D121" s="2">
        <f t="shared" si="7"/>
        <v>0.14089983349602742</v>
      </c>
    </row>
    <row r="122" spans="1:4" ht="12.75">
      <c r="A122" s="2">
        <f t="shared" si="6"/>
        <v>2.2200000000000015</v>
      </c>
      <c r="B122" s="2">
        <f t="shared" si="4"/>
        <v>-0.8361684011016264</v>
      </c>
      <c r="C122" s="2">
        <f t="shared" si="5"/>
        <v>0.9321042814251951</v>
      </c>
      <c r="D122" s="2">
        <f t="shared" si="7"/>
        <v>0.0959358803235687</v>
      </c>
    </row>
    <row r="123" spans="1:4" ht="12.75">
      <c r="A123" s="2">
        <f t="shared" si="6"/>
        <v>2.2400000000000015</v>
      </c>
      <c r="B123" s="2">
        <f t="shared" si="4"/>
        <v>-0.5187226424807712</v>
      </c>
      <c r="C123" s="2">
        <f t="shared" si="5"/>
        <v>0.5674329000845979</v>
      </c>
      <c r="D123" s="2">
        <f t="shared" si="7"/>
        <v>0.048710257603826745</v>
      </c>
    </row>
    <row r="124" spans="1:4" ht="12.75">
      <c r="A124" s="2">
        <f t="shared" si="6"/>
        <v>2.2600000000000016</v>
      </c>
      <c r="B124" s="2">
        <f t="shared" si="4"/>
        <v>-0.19403310706294244</v>
      </c>
      <c r="C124" s="2">
        <f t="shared" si="5"/>
        <v>0.1939634236750434</v>
      </c>
      <c r="D124" s="2">
        <f t="shared" si="7"/>
        <v>-6.968338789903328E-05</v>
      </c>
    </row>
    <row r="125" spans="1:4" ht="12.75">
      <c r="A125" s="2">
        <f t="shared" si="6"/>
        <v>2.2800000000000016</v>
      </c>
      <c r="B125" s="2">
        <f t="shared" si="4"/>
        <v>0.13285341819359053</v>
      </c>
      <c r="C125" s="2">
        <f t="shared" si="5"/>
        <v>-0.1825134720102264</v>
      </c>
      <c r="D125" s="2">
        <f t="shared" si="7"/>
        <v>-0.04966005381663588</v>
      </c>
    </row>
    <row r="126" spans="1:4" ht="12.75">
      <c r="A126" s="2">
        <f t="shared" si="6"/>
        <v>2.3000000000000016</v>
      </c>
      <c r="B126" s="2">
        <f t="shared" si="4"/>
        <v>0.45686868138008174</v>
      </c>
      <c r="C126" s="2">
        <f t="shared" si="5"/>
        <v>-0.5561604808879669</v>
      </c>
      <c r="D126" s="2">
        <f t="shared" si="7"/>
        <v>-0.09929179950788514</v>
      </c>
    </row>
    <row r="127" spans="1:4" ht="12.75">
      <c r="A127" s="2">
        <f t="shared" si="6"/>
        <v>2.3200000000000016</v>
      </c>
      <c r="B127" s="2">
        <f t="shared" si="4"/>
        <v>0.7730015156071764</v>
      </c>
      <c r="C127" s="2">
        <f t="shared" si="5"/>
        <v>-0.9211841745090087</v>
      </c>
      <c r="D127" s="2">
        <f t="shared" si="7"/>
        <v>-0.14818265890183224</v>
      </c>
    </row>
    <row r="128" spans="1:4" ht="12.75">
      <c r="A128" s="2">
        <f t="shared" si="6"/>
        <v>2.3400000000000016</v>
      </c>
      <c r="B128" s="2">
        <f t="shared" si="4"/>
        <v>1.0763753093318866</v>
      </c>
      <c r="C128" s="2">
        <f t="shared" si="5"/>
        <v>-1.2719248296560206</v>
      </c>
      <c r="D128" s="2">
        <f t="shared" si="7"/>
        <v>-0.19554952032413397</v>
      </c>
    </row>
    <row r="129" spans="1:4" ht="12.75">
      <c r="A129" s="2">
        <f t="shared" si="6"/>
        <v>2.3600000000000017</v>
      </c>
      <c r="B129" s="2">
        <f t="shared" si="4"/>
        <v>1.3623231998769754</v>
      </c>
      <c r="C129" s="2">
        <f t="shared" si="5"/>
        <v>-1.6029441828302244</v>
      </c>
      <c r="D129" s="2">
        <f t="shared" si="7"/>
        <v>-0.24062098295324907</v>
      </c>
    </row>
    <row r="130" spans="1:4" ht="12.75">
      <c r="A130" s="2">
        <f t="shared" si="6"/>
        <v>2.3800000000000017</v>
      </c>
      <c r="B130" s="2">
        <f t="shared" si="4"/>
        <v>1.6264598312206608</v>
      </c>
      <c r="C130" s="2">
        <f t="shared" si="5"/>
        <v>-1.9091097509865669</v>
      </c>
      <c r="D130" s="2">
        <f t="shared" si="7"/>
        <v>-0.28264991976590603</v>
      </c>
    </row>
    <row r="131" spans="1:4" ht="12.75">
      <c r="A131" s="2">
        <f t="shared" si="6"/>
        <v>2.4000000000000017</v>
      </c>
      <c r="B131" s="2">
        <f t="shared" si="4"/>
        <v>1.8647485732314182</v>
      </c>
      <c r="C131" s="2">
        <f t="shared" si="5"/>
        <v>-2.185674411117062</v>
      </c>
      <c r="D131" s="2">
        <f t="shared" si="7"/>
        <v>-0.32092583788564366</v>
      </c>
    </row>
    <row r="132" spans="1:4" ht="12.75">
      <c r="A132" s="2">
        <f t="shared" si="6"/>
        <v>2.4200000000000017</v>
      </c>
      <c r="B132" s="2">
        <f t="shared" si="4"/>
        <v>2.0735631725604358</v>
      </c>
      <c r="C132" s="2">
        <f t="shared" si="5"/>
        <v>-2.4283500047942006</v>
      </c>
      <c r="D132" s="2">
        <f t="shared" si="7"/>
        <v>-0.35478683223376484</v>
      </c>
    </row>
    <row r="133" spans="1:4" ht="12.75">
      <c r="A133" s="2">
        <f t="shared" si="6"/>
        <v>2.4400000000000017</v>
      </c>
      <c r="B133" s="2">
        <f t="shared" si="4"/>
        <v>2.2497428942091884</v>
      </c>
      <c r="C133" s="2">
        <f t="shared" si="5"/>
        <v>-2.633373826429781</v>
      </c>
      <c r="D133" s="2">
        <f t="shared" si="7"/>
        <v>-0.3836309322205924</v>
      </c>
    </row>
    <row r="134" spans="1:4" ht="12.75">
      <c r="A134" s="2">
        <f t="shared" si="6"/>
        <v>2.4600000000000017</v>
      </c>
      <c r="B134" s="2">
        <f t="shared" si="4"/>
        <v>2.3906403159476883</v>
      </c>
      <c r="C134" s="2">
        <f t="shared" si="5"/>
        <v>-2.7975669643429937</v>
      </c>
      <c r="D134" s="2">
        <f t="shared" si="7"/>
        <v>-0.40692664839530535</v>
      </c>
    </row>
    <row r="135" spans="1:4" ht="12.75">
      <c r="A135" s="2">
        <f t="shared" si="6"/>
        <v>2.4800000000000018</v>
      </c>
      <c r="B135" s="2">
        <f t="shared" si="4"/>
        <v>2.4941610536360472</v>
      </c>
      <c r="C135" s="2">
        <f t="shared" si="5"/>
        <v>-2.91838359005471</v>
      </c>
      <c r="D135" s="2">
        <f t="shared" si="7"/>
        <v>-0.4242225364186627</v>
      </c>
    </row>
    <row r="136" spans="1:4" ht="12.75">
      <c r="A136" s="2">
        <f t="shared" si="6"/>
        <v>2.5000000000000018</v>
      </c>
      <c r="B136" s="2">
        <f t="shared" si="4"/>
        <v>2.558794822272432</v>
      </c>
      <c r="C136" s="2">
        <f t="shared" si="5"/>
        <v>-2.9939504315731864</v>
      </c>
      <c r="D136" s="2">
        <f t="shared" si="7"/>
        <v>-0.43515560930075425</v>
      </c>
    </row>
    <row r="137" spans="1:4" ht="12.75">
      <c r="A137" s="2">
        <f t="shared" si="6"/>
        <v>2.520000000000002</v>
      </c>
      <c r="B137" s="2">
        <f t="shared" si="4"/>
        <v>2.583637373263144</v>
      </c>
      <c r="C137" s="2">
        <f t="shared" si="5"/>
        <v>-3.0230958186346104</v>
      </c>
      <c r="D137" s="2">
        <f t="shared" si="7"/>
        <v>-0.4394584453714665</v>
      </c>
    </row>
    <row r="138" spans="1:4" ht="12.75">
      <c r="A138" s="2">
        <f t="shared" si="6"/>
        <v>2.540000000000002</v>
      </c>
      <c r="B138" s="2">
        <f t="shared" si="4"/>
        <v>2.5684029908624457</v>
      </c>
      <c r="C138" s="2">
        <f t="shared" si="5"/>
        <v>-3.0053678495495477</v>
      </c>
      <c r="D138" s="2">
        <f t="shared" si="7"/>
        <v>-0.436964858687102</v>
      </c>
    </row>
    <row r="139" spans="1:4" ht="12.75">
      <c r="A139" s="2">
        <f t="shared" si="6"/>
        <v>2.560000000000002</v>
      </c>
      <c r="B139" s="2">
        <f aca="true" t="shared" si="8" ref="B139:B202">EXP(-$E$2*$B$4*A139)*($I$5*COS($E$3*A139)+$I$6*SIN($E$3*A139))</f>
        <v>2.513427377737487</v>
      </c>
      <c r="C139" s="2">
        <f aca="true" t="shared" si="9" ref="C139:C202">$N$4*SIN($K$2*A139+$N$6)</f>
        <v>-2.941041397976833</v>
      </c>
      <c r="D139" s="2">
        <f t="shared" si="7"/>
        <v>-0.4276140202393459</v>
      </c>
    </row>
    <row r="140" spans="1:4" ht="12.75">
      <c r="A140" s="2">
        <f aca="true" t="shared" si="10" ref="A140:A203">A139+$B$9</f>
        <v>2.580000000000002</v>
      </c>
      <c r="B140" s="2">
        <f t="shared" si="8"/>
        <v>2.419660908889118</v>
      </c>
      <c r="C140" s="2">
        <f t="shared" si="9"/>
        <v>-2.83111385098426</v>
      </c>
      <c r="D140" s="2">
        <f aca="true" t="shared" si="11" ref="D140:D203">B140+C140</f>
        <v>-0.41145294209514205</v>
      </c>
    </row>
    <row r="141" spans="1:4" ht="12.75">
      <c r="A141" s="2">
        <f t="shared" si="10"/>
        <v>2.600000000000002</v>
      </c>
      <c r="B141" s="2">
        <f t="shared" si="8"/>
        <v>2.288652382384939</v>
      </c>
      <c r="C141" s="2">
        <f t="shared" si="9"/>
        <v>-2.6772896444778125</v>
      </c>
      <c r="D141" s="2">
        <f t="shared" si="11"/>
        <v>-0.3886372620928733</v>
      </c>
    </row>
    <row r="142" spans="1:4" ht="12.75">
      <c r="A142" s="2">
        <f t="shared" si="10"/>
        <v>2.620000000000002</v>
      </c>
      <c r="B142" s="2">
        <f t="shared" si="8"/>
        <v>2.122523542225598</v>
      </c>
      <c r="C142" s="2">
        <f t="shared" si="9"/>
        <v>-2.48195383577888</v>
      </c>
      <c r="D142" s="2">
        <f t="shared" si="11"/>
        <v>-0.35943029355328227</v>
      </c>
    </row>
    <row r="143" spans="1:4" ht="12.75">
      <c r="A143" s="2">
        <f t="shared" si="10"/>
        <v>2.640000000000002</v>
      </c>
      <c r="B143" s="2">
        <f t="shared" si="8"/>
        <v>1.923934790900192</v>
      </c>
      <c r="C143" s="2">
        <f t="shared" si="9"/>
        <v>-2.2481351231089626</v>
      </c>
      <c r="D143" s="2">
        <f t="shared" si="11"/>
        <v>-0.32420033220877054</v>
      </c>
    </row>
    <row r="144" spans="1:4" ht="12.75">
      <c r="A144" s="2">
        <f t="shared" si="10"/>
        <v>2.660000000000002</v>
      </c>
      <c r="B144" s="2">
        <f t="shared" si="8"/>
        <v>1.6960426446005357</v>
      </c>
      <c r="C144" s="2">
        <f t="shared" si="9"/>
        <v>-1.9794588853677733</v>
      </c>
      <c r="D144" s="2">
        <f t="shared" si="11"/>
        <v>-0.2834162407672376</v>
      </c>
    </row>
    <row r="145" spans="1:4" ht="12.75">
      <c r="A145" s="2">
        <f t="shared" si="10"/>
        <v>2.680000000000002</v>
      </c>
      <c r="B145" s="2">
        <f t="shared" si="8"/>
        <v>1.4424496105763915</v>
      </c>
      <c r="C145" s="2">
        <f t="shared" si="9"/>
        <v>-1.6800909703270275</v>
      </c>
      <c r="D145" s="2">
        <f t="shared" si="11"/>
        <v>-0.23764135975063594</v>
      </c>
    </row>
    <row r="146" spans="1:4" ht="12.75">
      <c r="A146" s="2">
        <f t="shared" si="10"/>
        <v>2.700000000000002</v>
      </c>
      <c r="B146" s="2">
        <f t="shared" si="8"/>
        <v>1.1671472817877269</v>
      </c>
      <c r="C146" s="2">
        <f t="shared" si="9"/>
        <v>-1.3546731028087</v>
      </c>
      <c r="D146" s="2">
        <f t="shared" si="11"/>
        <v>-0.18752582102097315</v>
      </c>
    </row>
    <row r="147" spans="1:4" ht="12.75">
      <c r="A147" s="2">
        <f t="shared" si="10"/>
        <v>2.720000000000002</v>
      </c>
      <c r="B147" s="2">
        <f t="shared" si="8"/>
        <v>0.8744535470803821</v>
      </c>
      <c r="C147" s="2">
        <f t="shared" si="9"/>
        <v>-1.0082509143493559</v>
      </c>
      <c r="D147" s="2">
        <f t="shared" si="11"/>
        <v>-0.13379736726897373</v>
      </c>
    </row>
    <row r="148" spans="1:4" ht="12.75">
      <c r="A148" s="2">
        <f t="shared" si="10"/>
        <v>2.740000000000002</v>
      </c>
      <c r="B148" s="2">
        <f t="shared" si="8"/>
        <v>0.5689449040141832</v>
      </c>
      <c r="C148" s="2">
        <f t="shared" si="9"/>
        <v>-0.6461957102568312</v>
      </c>
      <c r="D148" s="2">
        <f t="shared" si="11"/>
        <v>-0.07725080624264802</v>
      </c>
    </row>
    <row r="149" spans="1:4" ht="12.75">
      <c r="A149" s="2">
        <f t="shared" si="10"/>
        <v>2.760000000000002</v>
      </c>
      <c r="B149" s="2">
        <f t="shared" si="8"/>
        <v>0.2553849348649495</v>
      </c>
      <c r="C149" s="2">
        <f t="shared" si="9"/>
        <v>-0.2741211870674736</v>
      </c>
      <c r="D149" s="2">
        <f t="shared" si="11"/>
        <v>-0.018736252202524117</v>
      </c>
    </row>
    <row r="150" spans="1:4" ht="12.75">
      <c r="A150" s="2">
        <f t="shared" si="10"/>
        <v>2.780000000000002</v>
      </c>
      <c r="B150" s="2">
        <f t="shared" si="8"/>
        <v>-0.061349936893514985</v>
      </c>
      <c r="C150" s="2">
        <f t="shared" si="9"/>
        <v>0.10220360829303927</v>
      </c>
      <c r="D150" s="2">
        <f t="shared" si="11"/>
        <v>0.04085367139952429</v>
      </c>
    </row>
    <row r="151" spans="1:4" ht="12.75">
      <c r="A151" s="2">
        <f t="shared" si="10"/>
        <v>2.800000000000002</v>
      </c>
      <c r="B151" s="2">
        <f t="shared" si="8"/>
        <v>-0.37634625298260244</v>
      </c>
      <c r="C151" s="2">
        <f t="shared" si="9"/>
        <v>0.47694372806986296</v>
      </c>
      <c r="D151" s="2">
        <f t="shared" si="11"/>
        <v>0.10059747508726052</v>
      </c>
    </row>
    <row r="152" spans="1:4" ht="12.75">
      <c r="A152" s="2">
        <f t="shared" si="10"/>
        <v>2.820000000000002</v>
      </c>
      <c r="B152" s="2">
        <f t="shared" si="8"/>
        <v>-0.6847297116160371</v>
      </c>
      <c r="C152" s="2">
        <f t="shared" si="9"/>
        <v>0.8442887950369649</v>
      </c>
      <c r="D152" s="2">
        <f t="shared" si="11"/>
        <v>0.15955908342092773</v>
      </c>
    </row>
    <row r="153" spans="1:4" ht="12.75">
      <c r="A153" s="2">
        <f t="shared" si="10"/>
        <v>2.840000000000002</v>
      </c>
      <c r="B153" s="2">
        <f t="shared" si="8"/>
        <v>-0.9817405627001442</v>
      </c>
      <c r="C153" s="2">
        <f t="shared" si="9"/>
        <v>1.1985430928870857</v>
      </c>
      <c r="D153" s="2">
        <f t="shared" si="11"/>
        <v>0.2168025301869415</v>
      </c>
    </row>
    <row r="154" spans="1:4" ht="12.75">
      <c r="A154" s="2">
        <f t="shared" si="10"/>
        <v>2.860000000000002</v>
      </c>
      <c r="B154" s="2">
        <f t="shared" si="8"/>
        <v>-1.262807041206057</v>
      </c>
      <c r="C154" s="2">
        <f t="shared" si="9"/>
        <v>1.534213878794403</v>
      </c>
      <c r="D154" s="2">
        <f t="shared" si="11"/>
        <v>0.27140683758834605</v>
      </c>
    </row>
    <row r="155" spans="1:4" ht="12.75">
      <c r="A155" s="2">
        <f t="shared" si="10"/>
        <v>2.880000000000002</v>
      </c>
      <c r="B155" s="2">
        <f t="shared" si="8"/>
        <v>-1.5236157062688251</v>
      </c>
      <c r="C155" s="2">
        <f t="shared" si="9"/>
        <v>1.8460965488562675</v>
      </c>
      <c r="D155" s="2">
        <f t="shared" si="11"/>
        <v>0.32248084258744236</v>
      </c>
    </row>
    <row r="156" spans="1:4" ht="12.75">
      <c r="A156" s="2">
        <f t="shared" si="10"/>
        <v>2.900000000000002</v>
      </c>
      <c r="B156" s="2">
        <f t="shared" si="8"/>
        <v>-1.7601776043107409</v>
      </c>
      <c r="C156" s="2">
        <f t="shared" si="9"/>
        <v>2.1293553359164927</v>
      </c>
      <c r="D156" s="2">
        <f t="shared" si="11"/>
        <v>0.36917773160575185</v>
      </c>
    </row>
    <row r="157" spans="1:4" ht="12.75">
      <c r="A157" s="2">
        <f t="shared" si="10"/>
        <v>2.920000000000002</v>
      </c>
      <c r="B157" s="2">
        <f t="shared" si="8"/>
        <v>-1.9688892418559614</v>
      </c>
      <c r="C157" s="2">
        <f t="shared" si="9"/>
        <v>2.379598288543817</v>
      </c>
      <c r="D157" s="2">
        <f t="shared" si="11"/>
        <v>0.4107090466878556</v>
      </c>
    </row>
    <row r="158" spans="1:4" ht="12.75">
      <c r="A158" s="2">
        <f t="shared" si="10"/>
        <v>2.940000000000002</v>
      </c>
      <c r="B158" s="2">
        <f t="shared" si="8"/>
        <v>-2.1465874366149227</v>
      </c>
      <c r="C158" s="2">
        <f t="shared" si="9"/>
        <v>2.5929453686099917</v>
      </c>
      <c r="D158" s="2">
        <f t="shared" si="11"/>
        <v>0.446357931995069</v>
      </c>
    </row>
    <row r="159" spans="1:4" ht="12.75">
      <c r="A159" s="2">
        <f t="shared" si="10"/>
        <v>2.960000000000002</v>
      </c>
      <c r="B159" s="2">
        <f t="shared" si="8"/>
        <v>-2.2905972125482736</v>
      </c>
      <c r="C159" s="2">
        <f t="shared" si="9"/>
        <v>2.7660886116088563</v>
      </c>
      <c r="D159" s="2">
        <f t="shared" si="11"/>
        <v>0.4754913990605827</v>
      </c>
    </row>
    <row r="160" spans="1:4" ht="12.75">
      <c r="A160" s="2">
        <f t="shared" si="10"/>
        <v>2.980000000000002</v>
      </c>
      <c r="B160" s="2">
        <f t="shared" si="8"/>
        <v>-2.398772014430734</v>
      </c>
      <c r="C160" s="2">
        <f t="shared" si="9"/>
        <v>2.8963434169255744</v>
      </c>
      <c r="D160" s="2">
        <f t="shared" si="11"/>
        <v>0.49757140249484033</v>
      </c>
    </row>
    <row r="161" spans="1:4" ht="12.75">
      <c r="A161" s="2">
        <f t="shared" si="10"/>
        <v>3.000000000000002</v>
      </c>
      <c r="B161" s="2">
        <f t="shared" si="8"/>
        <v>-2.4695256381932493</v>
      </c>
      <c r="C161" s="2">
        <f t="shared" si="9"/>
        <v>2.981690172796012</v>
      </c>
      <c r="D161" s="2">
        <f t="shared" si="11"/>
        <v>0.5121645346027628</v>
      </c>
    </row>
    <row r="162" spans="1:4" ht="12.75">
      <c r="A162" s="2">
        <f t="shared" si="10"/>
        <v>3.0200000000000022</v>
      </c>
      <c r="B162" s="2">
        <f t="shared" si="8"/>
        <v>-2.501855403129782</v>
      </c>
      <c r="C162" s="2">
        <f t="shared" si="9"/>
        <v>3.0208055705578363</v>
      </c>
      <c r="D162" s="2">
        <f t="shared" si="11"/>
        <v>0.5189501674280543</v>
      </c>
    </row>
    <row r="163" spans="1:4" ht="12.75">
      <c r="A163" s="2">
        <f t="shared" si="10"/>
        <v>3.0400000000000023</v>
      </c>
      <c r="B163" s="2">
        <f t="shared" si="8"/>
        <v>-2.495356228879632</v>
      </c>
      <c r="C163" s="2">
        <f t="shared" si="9"/>
        <v>3.013083122663151</v>
      </c>
      <c r="D163" s="2">
        <f t="shared" si="11"/>
        <v>0.5177268937835193</v>
      </c>
    </row>
    <row r="164" spans="1:4" ht="12.75">
      <c r="A164" s="2">
        <f t="shared" si="10"/>
        <v>3.0600000000000023</v>
      </c>
      <c r="B164" s="2">
        <f t="shared" si="8"/>
        <v>-2.4502254218011217</v>
      </c>
      <c r="C164" s="2">
        <f t="shared" si="9"/>
        <v>2.958642566319179</v>
      </c>
      <c r="D164" s="2">
        <f t="shared" si="11"/>
        <v>0.5084171445180572</v>
      </c>
    </row>
    <row r="165" spans="1:4" ht="12.75">
      <c r="A165" s="2">
        <f t="shared" si="10"/>
        <v>3.0800000000000023</v>
      </c>
      <c r="B165" s="2">
        <f t="shared" si="8"/>
        <v>-2.3672581197307667</v>
      </c>
      <c r="C165" s="2">
        <f t="shared" si="9"/>
        <v>2.8583280069527444</v>
      </c>
      <c r="D165" s="2">
        <f t="shared" si="11"/>
        <v>0.49106988722197764</v>
      </c>
    </row>
    <row r="166" spans="1:4" ht="12.75">
      <c r="A166" s="2">
        <f t="shared" si="10"/>
        <v>3.1000000000000023</v>
      </c>
      <c r="B166" s="2">
        <f t="shared" si="8"/>
        <v>-2.247833488930916</v>
      </c>
      <c r="C166" s="2">
        <f t="shared" si="9"/>
        <v>2.7136948302843</v>
      </c>
      <c r="D166" s="2">
        <f t="shared" si="11"/>
        <v>0.46586134135338364</v>
      </c>
    </row>
    <row r="167" spans="1:4" ht="12.75">
      <c r="A167" s="2">
        <f t="shared" si="10"/>
        <v>3.1200000000000023</v>
      </c>
      <c r="B167" s="2">
        <f t="shared" si="8"/>
        <v>-2.093891910024476</v>
      </c>
      <c r="C167" s="2">
        <f t="shared" si="9"/>
        <v>2.5269855859408823</v>
      </c>
      <c r="D167" s="2">
        <f t="shared" si="11"/>
        <v>0.43309367591640635</v>
      </c>
    </row>
    <row r="168" spans="1:4" ht="12.75">
      <c r="A168" s="2">
        <f t="shared" si="10"/>
        <v>3.1400000000000023</v>
      </c>
      <c r="B168" s="2">
        <f t="shared" si="8"/>
        <v>-1.9079035286875516</v>
      </c>
      <c r="C168" s="2">
        <f t="shared" si="9"/>
        <v>2.30109521653464</v>
      </c>
      <c r="D168" s="2">
        <f t="shared" si="11"/>
        <v>0.39319168784708847</v>
      </c>
    </row>
    <row r="169" spans="1:4" ht="12.75">
      <c r="A169" s="2">
        <f t="shared" si="10"/>
        <v>3.1600000000000024</v>
      </c>
      <c r="B169" s="2">
        <f t="shared" si="8"/>
        <v>-1.6928286796771592</v>
      </c>
      <c r="C169" s="2">
        <f t="shared" si="9"/>
        <v>2.039526171332955</v>
      </c>
      <c r="D169" s="2">
        <f t="shared" si="11"/>
        <v>0.34669749165579566</v>
      </c>
    </row>
    <row r="170" spans="1:4" ht="12.75">
      <c r="A170" s="2">
        <f t="shared" si="10"/>
        <v>3.1800000000000024</v>
      </c>
      <c r="B170" s="2">
        <f t="shared" si="8"/>
        <v>-1.4520708173703247</v>
      </c>
      <c r="C170" s="2">
        <f t="shared" si="9"/>
        <v>1.7463341004866013</v>
      </c>
      <c r="D170" s="2">
        <f t="shared" si="11"/>
        <v>0.2942632831162766</v>
      </c>
    </row>
    <row r="171" spans="1:4" ht="12.75">
      <c r="A171" s="2">
        <f t="shared" si="10"/>
        <v>3.2000000000000024</v>
      </c>
      <c r="B171" s="2">
        <f t="shared" si="8"/>
        <v>-1.1894227004730358</v>
      </c>
      <c r="C171" s="2">
        <f t="shared" si="9"/>
        <v>1.4260649718313974</v>
      </c>
      <c r="D171" s="2">
        <f t="shared" si="11"/>
        <v>0.23664227135836158</v>
      </c>
    </row>
    <row r="172" spans="1:4" ht="12.75">
      <c r="A172" s="2">
        <f t="shared" si="10"/>
        <v>3.2200000000000024</v>
      </c>
      <c r="B172" s="2">
        <f t="shared" si="8"/>
        <v>-0.909006681175388</v>
      </c>
      <c r="C172" s="2">
        <f t="shared" si="9"/>
        <v>1.083684585272749</v>
      </c>
      <c r="D172" s="2">
        <f t="shared" si="11"/>
        <v>0.17467790409736106</v>
      </c>
    </row>
    <row r="173" spans="1:4" ht="12.75">
      <c r="A173" s="2">
        <f t="shared" si="10"/>
        <v>3.2400000000000024</v>
      </c>
      <c r="B173" s="2">
        <f t="shared" si="8"/>
        <v>-0.6152100382225125</v>
      </c>
      <c r="C173" s="2">
        <f t="shared" si="9"/>
        <v>0.7245015776384256</v>
      </c>
      <c r="D173" s="2">
        <f t="shared" si="11"/>
        <v>0.10929153941591307</v>
      </c>
    </row>
    <row r="174" spans="1:4" ht="12.75">
      <c r="A174" s="2">
        <f t="shared" si="10"/>
        <v>3.2600000000000025</v>
      </c>
      <c r="B174" s="2">
        <f t="shared" si="8"/>
        <v>-0.3126163677917244</v>
      </c>
      <c r="C174" s="2">
        <f t="shared" si="9"/>
        <v>0.3540851118159735</v>
      </c>
      <c r="D174" s="2">
        <f t="shared" si="11"/>
        <v>0.041468744024249105</v>
      </c>
    </row>
    <row r="175" spans="1:4" ht="12.75">
      <c r="A175" s="2">
        <f t="shared" si="10"/>
        <v>3.2800000000000025</v>
      </c>
      <c r="B175" s="2">
        <f t="shared" si="8"/>
        <v>-0.005934104599140882</v>
      </c>
      <c r="C175" s="2">
        <f t="shared" si="9"/>
        <v>-0.021821473588534982</v>
      </c>
      <c r="D175" s="2">
        <f t="shared" si="11"/>
        <v>-0.027755578187675864</v>
      </c>
    </row>
    <row r="176" spans="1:4" ht="12.75">
      <c r="A176" s="2">
        <f t="shared" si="10"/>
        <v>3.3000000000000025</v>
      </c>
      <c r="B176" s="2">
        <f t="shared" si="8"/>
        <v>0.3000767125639078</v>
      </c>
      <c r="C176" s="2">
        <f t="shared" si="9"/>
        <v>-0.39738971520093347</v>
      </c>
      <c r="D176" s="2">
        <f t="shared" si="11"/>
        <v>-0.09731300263702569</v>
      </c>
    </row>
    <row r="177" spans="1:4" ht="12.75">
      <c r="A177" s="2">
        <f t="shared" si="10"/>
        <v>3.3200000000000025</v>
      </c>
      <c r="B177" s="2">
        <f t="shared" si="8"/>
        <v>0.6006782922472976</v>
      </c>
      <c r="C177" s="2">
        <f t="shared" si="9"/>
        <v>-0.7667963956961772</v>
      </c>
      <c r="D177" s="2">
        <f t="shared" si="11"/>
        <v>-0.16611810344887956</v>
      </c>
    </row>
    <row r="178" spans="1:4" ht="12.75">
      <c r="A178" s="2">
        <f t="shared" si="10"/>
        <v>3.3400000000000025</v>
      </c>
      <c r="B178" s="2">
        <f t="shared" si="8"/>
        <v>0.8912284133729466</v>
      </c>
      <c r="C178" s="2">
        <f t="shared" si="9"/>
        <v>-1.1243138332750178</v>
      </c>
      <c r="D178" s="2">
        <f t="shared" si="11"/>
        <v>-0.2330854199020712</v>
      </c>
    </row>
    <row r="179" spans="1:4" ht="12.75">
      <c r="A179" s="2">
        <f t="shared" si="10"/>
        <v>3.3600000000000025</v>
      </c>
      <c r="B179" s="2">
        <f t="shared" si="8"/>
        <v>1.1672520855760553</v>
      </c>
      <c r="C179" s="2">
        <f t="shared" si="9"/>
        <v>-1.4643986898543833</v>
      </c>
      <c r="D179" s="2">
        <f t="shared" si="11"/>
        <v>-0.29714660427832795</v>
      </c>
    </row>
    <row r="180" spans="1:4" ht="12.75">
      <c r="A180" s="2">
        <f t="shared" si="10"/>
        <v>3.3800000000000026</v>
      </c>
      <c r="B180" s="2">
        <f t="shared" si="8"/>
        <v>1.4245104411274956</v>
      </c>
      <c r="C180" s="2">
        <f t="shared" si="9"/>
        <v>-1.7817779209928073</v>
      </c>
      <c r="D180" s="2">
        <f t="shared" si="11"/>
        <v>-0.3572674798653117</v>
      </c>
    </row>
    <row r="181" spans="1:4" ht="12.75">
      <c r="A181" s="2">
        <f t="shared" si="10"/>
        <v>3.4000000000000026</v>
      </c>
      <c r="B181" s="2">
        <f t="shared" si="8"/>
        <v>1.65906579833758</v>
      </c>
      <c r="C181" s="2">
        <f t="shared" si="9"/>
        <v>-2.071530534890105</v>
      </c>
      <c r="D181" s="2">
        <f t="shared" si="11"/>
        <v>-0.41246473655252514</v>
      </c>
    </row>
    <row r="182" spans="1:4" ht="12.75">
      <c r="A182" s="2">
        <f t="shared" si="10"/>
        <v>3.4200000000000026</v>
      </c>
      <c r="B182" s="2">
        <f t="shared" si="8"/>
        <v>1.8673418982755179</v>
      </c>
      <c r="C182" s="2">
        <f t="shared" si="9"/>
        <v>-2.3291638927811364</v>
      </c>
      <c r="D182" s="2">
        <f t="shared" si="11"/>
        <v>-0.46182199450561856</v>
      </c>
    </row>
    <row r="183" spans="1:4" ht="12.75">
      <c r="A183" s="2">
        <f t="shared" si="10"/>
        <v>3.4400000000000026</v>
      </c>
      <c r="B183" s="2">
        <f t="shared" si="8"/>
        <v>2.046178393878684</v>
      </c>
      <c r="C183" s="2">
        <f t="shared" si="9"/>
        <v>-2.5506833676794747</v>
      </c>
      <c r="D183" s="2">
        <f t="shared" si="11"/>
        <v>-0.5045049738007905</v>
      </c>
    </row>
    <row r="184" spans="1:4" ht="12.75">
      <c r="A184" s="2">
        <f t="shared" si="10"/>
        <v>3.4600000000000026</v>
      </c>
      <c r="B184" s="2">
        <f t="shared" si="8"/>
        <v>2.19287876183643</v>
      </c>
      <c r="C184" s="2">
        <f t="shared" si="9"/>
        <v>-2.73265428140645</v>
      </c>
      <c r="D184" s="2">
        <f t="shared" si="11"/>
        <v>-0.53977551957002</v>
      </c>
    </row>
    <row r="185" spans="1:4" ht="12.75">
      <c r="A185" s="2">
        <f t="shared" si="10"/>
        <v>3.4800000000000026</v>
      </c>
      <c r="B185" s="2">
        <f t="shared" si="8"/>
        <v>2.305250911565405</v>
      </c>
      <c r="C185" s="2">
        <f t="shared" si="9"/>
        <v>-2.8722551595665577</v>
      </c>
      <c r="D185" s="2">
        <f t="shared" si="11"/>
        <v>-0.5670042480011528</v>
      </c>
    </row>
    <row r="186" spans="1:4" ht="12.75">
      <c r="A186" s="2">
        <f t="shared" si="10"/>
        <v>3.5000000000000027</v>
      </c>
      <c r="B186" s="2">
        <f t="shared" si="8"/>
        <v>2.38163988050646</v>
      </c>
      <c r="C186" s="2">
        <f t="shared" si="9"/>
        <v>-2.967321478746414</v>
      </c>
      <c r="D186" s="2">
        <f t="shared" si="11"/>
        <v>-0.5856815982399541</v>
      </c>
    </row>
    <row r="187" spans="1:4" ht="12.75">
      <c r="A187" s="2">
        <f t="shared" si="10"/>
        <v>3.5200000000000027</v>
      </c>
      <c r="B187" s="2">
        <f t="shared" si="8"/>
        <v>2.420952129059482</v>
      </c>
      <c r="C187" s="2">
        <f t="shared" si="9"/>
        <v>-3.0163792276331787</v>
      </c>
      <c r="D187" s="2">
        <f t="shared" si="11"/>
        <v>-0.5954270985736967</v>
      </c>
    </row>
    <row r="188" spans="1:4" ht="12.75">
      <c r="A188" s="2">
        <f t="shared" si="10"/>
        <v>3.5400000000000027</v>
      </c>
      <c r="B188" s="2">
        <f t="shared" si="8"/>
        <v>2.4226710797879214</v>
      </c>
      <c r="C188" s="2">
        <f t="shared" si="9"/>
        <v>-3.0186677616845454</v>
      </c>
      <c r="D188" s="2">
        <f t="shared" si="11"/>
        <v>-0.595996681896624</v>
      </c>
    </row>
    <row r="189" spans="1:4" ht="12.75">
      <c r="A189" s="2">
        <f t="shared" si="10"/>
        <v>3.5600000000000027</v>
      </c>
      <c r="B189" s="2">
        <f t="shared" si="8"/>
        <v>2.3868636820170517</v>
      </c>
      <c r="C189" s="2">
        <f t="shared" si="9"/>
        <v>-2.974151596986647</v>
      </c>
      <c r="D189" s="2">
        <f t="shared" si="11"/>
        <v>-0.5872879149695955</v>
      </c>
    </row>
    <row r="190" spans="1:4" ht="12.75">
      <c r="A190" s="2">
        <f t="shared" si="10"/>
        <v>3.5800000000000027</v>
      </c>
      <c r="B190" s="2">
        <f t="shared" si="8"/>
        <v>2.3141779224926</v>
      </c>
      <c r="C190" s="2">
        <f t="shared" si="9"/>
        <v>-2.8835209604351366</v>
      </c>
      <c r="D190" s="2">
        <f t="shared" si="11"/>
        <v>-0.5693430379425366</v>
      </c>
    </row>
    <row r="191" spans="1:4" ht="12.75">
      <c r="A191" s="2">
        <f t="shared" si="10"/>
        <v>3.6000000000000028</v>
      </c>
      <c r="B191" s="2">
        <f t="shared" si="8"/>
        <v>2.20583134319024</v>
      </c>
      <c r="C191" s="2">
        <f t="shared" si="9"/>
        <v>-2.748181087708842</v>
      </c>
      <c r="D191" s="2">
        <f t="shared" si="11"/>
        <v>-0.5423497445186021</v>
      </c>
    </row>
    <row r="192" spans="1:4" ht="12.75">
      <c r="A192" s="2">
        <f t="shared" si="10"/>
        <v>3.6200000000000028</v>
      </c>
      <c r="B192" s="2">
        <f t="shared" si="8"/>
        <v>2.0635907664947073</v>
      </c>
      <c r="C192" s="2">
        <f t="shared" si="9"/>
        <v>-2.5702304349718106</v>
      </c>
      <c r="D192" s="2">
        <f t="shared" si="11"/>
        <v>-0.5066396684771033</v>
      </c>
    </row>
    <row r="193" spans="1:4" ht="12.75">
      <c r="A193" s="2">
        <f t="shared" si="10"/>
        <v>3.640000000000003</v>
      </c>
      <c r="B193" s="2">
        <f t="shared" si="8"/>
        <v>1.8897435636482027</v>
      </c>
      <c r="C193" s="2">
        <f t="shared" si="9"/>
        <v>-2.352428142133147</v>
      </c>
      <c r="D193" s="2">
        <f t="shared" si="11"/>
        <v>-0.4626845784849445</v>
      </c>
    </row>
    <row r="194" spans="1:4" ht="12.75">
      <c r="A194" s="2">
        <f t="shared" si="10"/>
        <v>3.660000000000003</v>
      </c>
      <c r="B194" s="2">
        <f t="shared" si="8"/>
        <v>1.6870609325087207</v>
      </c>
      <c r="C194" s="2">
        <f t="shared" si="9"/>
        <v>-2.0981512521495596</v>
      </c>
      <c r="D194" s="2">
        <f t="shared" si="11"/>
        <v>-0.41109031964083886</v>
      </c>
    </row>
    <row r="195" spans="1:4" ht="12.75">
      <c r="A195" s="2">
        <f t="shared" si="10"/>
        <v>3.680000000000003</v>
      </c>
      <c r="B195" s="2">
        <f t="shared" si="8"/>
        <v>1.4587537732577194</v>
      </c>
      <c r="C195" s="2">
        <f t="shared" si="9"/>
        <v>-1.8113423496888934</v>
      </c>
      <c r="D195" s="2">
        <f t="shared" si="11"/>
        <v>-0.35258857643117403</v>
      </c>
    </row>
    <row r="196" spans="1:4" ht="12.75">
      <c r="A196" s="2">
        <f t="shared" si="10"/>
        <v>3.700000000000003</v>
      </c>
      <c r="B196" s="2">
        <f t="shared" si="8"/>
        <v>1.2084218638737079</v>
      </c>
      <c r="C196" s="2">
        <f t="shared" si="9"/>
        <v>-1.4964484310217185</v>
      </c>
      <c r="D196" s="2">
        <f t="shared" si="11"/>
        <v>-0.28802656714801067</v>
      </c>
    </row>
    <row r="197" spans="1:4" ht="12.75">
      <c r="A197" s="2">
        <f t="shared" si="10"/>
        <v>3.720000000000003</v>
      </c>
      <c r="B197" s="2">
        <f t="shared" si="8"/>
        <v>0.9399971392138796</v>
      </c>
      <c r="C197" s="2">
        <f t="shared" si="9"/>
        <v>-1.1583519529683137</v>
      </c>
      <c r="D197" s="2">
        <f t="shared" si="11"/>
        <v>-0.2183548137544341</v>
      </c>
    </row>
    <row r="198" spans="1:4" ht="12.75">
      <c r="A198" s="2">
        <f t="shared" si="10"/>
        <v>3.740000000000003</v>
      </c>
      <c r="B198" s="2">
        <f t="shared" si="8"/>
        <v>0.6576819668677738</v>
      </c>
      <c r="C198" s="2">
        <f t="shared" si="9"/>
        <v>-0.8022951299930747</v>
      </c>
      <c r="D198" s="2">
        <f t="shared" si="11"/>
        <v>-0.14461316312530093</v>
      </c>
    </row>
    <row r="199" spans="1:4" ht="12.75">
      <c r="A199" s="2">
        <f t="shared" si="10"/>
        <v>3.760000000000003</v>
      </c>
      <c r="B199" s="2">
        <f t="shared" si="8"/>
        <v>0.36588338821340677</v>
      </c>
      <c r="C199" s="2">
        <f t="shared" si="9"/>
        <v>-0.43379865322618966</v>
      </c>
      <c r="D199" s="2">
        <f t="shared" si="11"/>
        <v>-0.06791526501278289</v>
      </c>
    </row>
    <row r="200" spans="1:4" ht="12.75">
      <c r="A200" s="2">
        <f t="shared" si="10"/>
        <v>3.780000000000003</v>
      </c>
      <c r="B200" s="2">
        <f t="shared" si="8"/>
        <v>0.0691443531860774</v>
      </c>
      <c r="C200" s="2">
        <f t="shared" si="9"/>
        <v>-0.05857609168117762</v>
      </c>
      <c r="D200" s="2">
        <f t="shared" si="11"/>
        <v>0.010568261504899777</v>
      </c>
    </row>
    <row r="201" spans="1:4" ht="12.75">
      <c r="A201" s="2">
        <f t="shared" si="10"/>
        <v>3.800000000000003</v>
      </c>
      <c r="B201" s="2">
        <f t="shared" si="8"/>
        <v>-0.22792697872866122</v>
      </c>
      <c r="C201" s="2">
        <f t="shared" si="9"/>
        <v>0.31755469711555323</v>
      </c>
      <c r="D201" s="2">
        <f t="shared" si="11"/>
        <v>0.08962771838689201</v>
      </c>
    </row>
    <row r="202" spans="1:4" ht="12.75">
      <c r="A202" s="2">
        <f t="shared" si="10"/>
        <v>3.820000000000003</v>
      </c>
      <c r="B202" s="2">
        <f t="shared" si="8"/>
        <v>-0.5207287714859618</v>
      </c>
      <c r="C202" s="2">
        <f t="shared" si="9"/>
        <v>0.6887617734973035</v>
      </c>
      <c r="D202" s="2">
        <f t="shared" si="11"/>
        <v>0.16803300201134175</v>
      </c>
    </row>
    <row r="203" spans="1:4" ht="12.75">
      <c r="A203" s="2">
        <f t="shared" si="10"/>
        <v>3.840000000000003</v>
      </c>
      <c r="B203" s="2">
        <f aca="true" t="shared" si="12" ref="B203:B266">EXP(-$E$2*$B$4*A203)*($I$5*COS($E$3*A203)+$I$6*SIN($E$3*A203))</f>
        <v>-0.8047367694854818</v>
      </c>
      <c r="C203" s="2">
        <f aca="true" t="shared" si="13" ref="C203:C266">$N$4*SIN($K$2*A203+$N$6)</f>
        <v>1.0492895403744555</v>
      </c>
      <c r="D203" s="2">
        <f t="shared" si="11"/>
        <v>0.24455277088897376</v>
      </c>
    </row>
    <row r="204" spans="1:4" ht="12.75">
      <c r="A204" s="2">
        <f aca="true" t="shared" si="14" ref="A204:A267">A203+$B$9</f>
        <v>3.860000000000003</v>
      </c>
      <c r="B204" s="2">
        <f t="shared" si="12"/>
        <v>-1.0755741756540116</v>
      </c>
      <c r="C204" s="2">
        <f t="shared" si="13"/>
        <v>1.393547984253788</v>
      </c>
      <c r="D204" s="2">
        <f aca="true" t="shared" si="15" ref="D204:D267">B204+C204</f>
        <v>0.3179738085997763</v>
      </c>
    </row>
    <row r="205" spans="1:4" ht="12.75">
      <c r="A205" s="2">
        <f t="shared" si="14"/>
        <v>3.880000000000003</v>
      </c>
      <c r="B205" s="2">
        <f t="shared" si="12"/>
        <v>-1.329079071775077</v>
      </c>
      <c r="C205" s="2">
        <f t="shared" si="13"/>
        <v>1.716199348870033</v>
      </c>
      <c r="D205" s="2">
        <f t="shared" si="15"/>
        <v>0.387120277094956</v>
      </c>
    </row>
    <row r="206" spans="1:4" ht="12.75">
      <c r="A206" s="2">
        <f t="shared" si="14"/>
        <v>3.900000000000003</v>
      </c>
      <c r="B206" s="2">
        <f t="shared" si="12"/>
        <v>-1.561368342984057</v>
      </c>
      <c r="C206" s="2">
        <f t="shared" si="13"/>
        <v>2.012240897547897</v>
      </c>
      <c r="D206" s="2">
        <f t="shared" si="15"/>
        <v>0.4508725545638401</v>
      </c>
    </row>
    <row r="207" spans="1:4" ht="12.75">
      <c r="A207" s="2">
        <f t="shared" si="14"/>
        <v>3.920000000000003</v>
      </c>
      <c r="B207" s="2">
        <f t="shared" si="12"/>
        <v>-1.7688971250745547</v>
      </c>
      <c r="C207" s="2">
        <f t="shared" si="13"/>
        <v>2.2770824810569725</v>
      </c>
      <c r="D207" s="2">
        <f t="shared" si="15"/>
        <v>0.5081853559824179</v>
      </c>
    </row>
    <row r="208" spans="1:4" ht="12.75">
      <c r="A208" s="2">
        <f t="shared" si="14"/>
        <v>3.940000000000003</v>
      </c>
      <c r="B208" s="2">
        <f t="shared" si="12"/>
        <v>-1.9485128650464227</v>
      </c>
      <c r="C208" s="2">
        <f t="shared" si="13"/>
        <v>2.5066177082634904</v>
      </c>
      <c r="D208" s="2">
        <f t="shared" si="15"/>
        <v>0.5581048432170677</v>
      </c>
    </row>
    <row r="209" spans="1:4" ht="12.75">
      <c r="A209" s="2">
        <f t="shared" si="14"/>
        <v>3.960000000000003</v>
      </c>
      <c r="B209" s="2">
        <f t="shared" si="12"/>
        <v>-2.097503171019619</v>
      </c>
      <c r="C209" s="2">
        <f t="shared" si="13"/>
        <v>2.6972876160718315</v>
      </c>
      <c r="D209" s="2">
        <f t="shared" si="15"/>
        <v>0.5997844450522125</v>
      </c>
    </row>
    <row r="210" spans="1:4" ht="12.75">
      <c r="A210" s="2">
        <f t="shared" si="14"/>
        <v>3.980000000000003</v>
      </c>
      <c r="B210" s="2">
        <f t="shared" si="12"/>
        <v>-2.2136367258781333</v>
      </c>
      <c r="C210" s="2">
        <f t="shared" si="13"/>
        <v>2.8461358514481203</v>
      </c>
      <c r="D210" s="2">
        <f t="shared" si="15"/>
        <v>0.632499125569987</v>
      </c>
    </row>
    <row r="211" spans="1:4" ht="12.75">
      <c r="A211" s="2">
        <f t="shared" si="14"/>
        <v>4.000000000000003</v>
      </c>
      <c r="B211" s="2">
        <f t="shared" si="12"/>
        <v>-2.2951966482427437</v>
      </c>
      <c r="C211" s="2">
        <f t="shared" si="13"/>
        <v>2.9508545099238415</v>
      </c>
      <c r="D211" s="2">
        <f t="shared" si="15"/>
        <v>0.6556578616810977</v>
      </c>
    </row>
    <row r="212" spans="1:4" ht="12.75">
      <c r="A212" s="2">
        <f t="shared" si="14"/>
        <v>4.020000000000002</v>
      </c>
      <c r="B212" s="2">
        <f t="shared" si="12"/>
        <v>-2.3410058028805456</v>
      </c>
      <c r="C212" s="2">
        <f t="shared" si="13"/>
        <v>3.0098199198496727</v>
      </c>
      <c r="D212" s="2">
        <f t="shared" si="15"/>
        <v>0.6688141169691271</v>
      </c>
    </row>
    <row r="213" spans="1:4" ht="12.75">
      <c r="A213" s="2">
        <f t="shared" si="14"/>
        <v>4.040000000000002</v>
      </c>
      <c r="B213" s="2">
        <f t="shared" si="12"/>
        <v>-2.350443688584706</v>
      </c>
      <c r="C213" s="2">
        <f t="shared" si="13"/>
        <v>3.0221178175616124</v>
      </c>
      <c r="D213" s="2">
        <f t="shared" si="15"/>
        <v>0.6716741289769064</v>
      </c>
    </row>
    <row r="214" spans="1:4" ht="12.75">
      <c r="A214" s="2">
        <f t="shared" si="14"/>
        <v>4.060000000000001</v>
      </c>
      <c r="B214" s="2">
        <f t="shared" si="12"/>
        <v>-2.323454662931049</v>
      </c>
      <c r="C214" s="2">
        <f t="shared" si="13"/>
        <v>2.987557523116354</v>
      </c>
      <c r="D214" s="2">
        <f t="shared" si="15"/>
        <v>0.664102860185305</v>
      </c>
    </row>
    <row r="215" spans="1:4" ht="12.75">
      <c r="A215" s="2">
        <f t="shared" si="14"/>
        <v>4.080000000000001</v>
      </c>
      <c r="B215" s="2">
        <f t="shared" si="12"/>
        <v>-2.260547398090411</v>
      </c>
      <c r="C215" s="2">
        <f t="shared" si="13"/>
        <v>2.9066748967999243</v>
      </c>
      <c r="D215" s="2">
        <f t="shared" si="15"/>
        <v>0.6461274987095131</v>
      </c>
    </row>
    <row r="216" spans="1:4" ht="12.75">
      <c r="A216" s="2">
        <f t="shared" si="14"/>
        <v>4.1000000000000005</v>
      </c>
      <c r="B216" s="2">
        <f t="shared" si="12"/>
        <v>-2.1627855979515678</v>
      </c>
      <c r="C216" s="2">
        <f t="shared" si="13"/>
        <v>2.7807240305686634</v>
      </c>
      <c r="D216" s="2">
        <f t="shared" si="15"/>
        <v>0.6179384326170956</v>
      </c>
    </row>
    <row r="217" spans="1:4" ht="12.75">
      <c r="A217" s="2">
        <f t="shared" si="14"/>
        <v>4.12</v>
      </c>
      <c r="B217" s="2">
        <f t="shared" si="12"/>
        <v>-2.031770142078142</v>
      </c>
      <c r="C217" s="2">
        <f t="shared" si="13"/>
        <v>2.6116578032474576</v>
      </c>
      <c r="D217" s="2">
        <f t="shared" si="15"/>
        <v>0.5798876611693156</v>
      </c>
    </row>
    <row r="218" spans="1:4" ht="12.75">
      <c r="A218" s="2">
        <f t="shared" si="14"/>
        <v>4.14</v>
      </c>
      <c r="B218" s="2">
        <f t="shared" si="12"/>
        <v>-1.8696129543911448</v>
      </c>
      <c r="C218" s="2">
        <f t="shared" si="13"/>
        <v>2.4020976009785264</v>
      </c>
      <c r="D218" s="2">
        <f t="shared" si="15"/>
        <v>0.5324846465873816</v>
      </c>
    </row>
    <row r="219" spans="1:4" ht="12.75">
      <c r="A219" s="2">
        <f t="shared" si="14"/>
        <v>4.159999999999999</v>
      </c>
      <c r="B219" s="2">
        <f t="shared" si="12"/>
        <v>-1.6789030218939132</v>
      </c>
      <c r="C219" s="2">
        <f t="shared" si="13"/>
        <v>2.155292672407755</v>
      </c>
      <c r="D219" s="2">
        <f t="shared" si="15"/>
        <v>0.47638965051384186</v>
      </c>
    </row>
    <row r="220" spans="1:4" ht="12.75">
      <c r="A220" s="2">
        <f t="shared" si="14"/>
        <v>4.179999999999999</v>
      </c>
      <c r="B220" s="2">
        <f t="shared" si="12"/>
        <v>-1.4626651092768719</v>
      </c>
      <c r="C220" s="2">
        <f t="shared" si="13"/>
        <v>1.8750697488098513</v>
      </c>
      <c r="D220" s="2">
        <f t="shared" si="15"/>
        <v>0.41240463953297946</v>
      </c>
    </row>
    <row r="221" spans="1:4" ht="12.75">
      <c r="A221" s="2">
        <f t="shared" si="14"/>
        <v>4.199999999999998</v>
      </c>
      <c r="B221" s="2">
        <f t="shared" si="12"/>
        <v>-1.2243118270063222</v>
      </c>
      <c r="C221" s="2">
        <f t="shared" si="13"/>
        <v>1.5657737102965361</v>
      </c>
      <c r="D221" s="2">
        <f t="shared" si="15"/>
        <v>0.3414618832902139</v>
      </c>
    </row>
    <row r="222" spans="1:4" ht="12.75">
      <c r="A222" s="2">
        <f t="shared" si="14"/>
        <v>4.219999999999998</v>
      </c>
      <c r="B222" s="2">
        <f t="shared" si="12"/>
        <v>-0.9675898118052024</v>
      </c>
      <c r="C222" s="2">
        <f t="shared" si="13"/>
        <v>1.2322002180832319</v>
      </c>
      <c r="D222" s="2">
        <f t="shared" si="15"/>
        <v>0.26461040627802945</v>
      </c>
    </row>
    <row r="223" spans="1:4" ht="12.75">
      <c r="A223" s="2">
        <f t="shared" si="14"/>
        <v>4.2399999999999975</v>
      </c>
      <c r="B223" s="2">
        <f t="shared" si="12"/>
        <v>-0.6965208677314056</v>
      </c>
      <c r="C223" s="2">
        <f t="shared" si="13"/>
        <v>0.8795213573566407</v>
      </c>
      <c r="D223" s="2">
        <f t="shared" si="15"/>
        <v>0.18300048962523507</v>
      </c>
    </row>
    <row r="224" spans="1:4" ht="12.75">
      <c r="A224" s="2">
        <f t="shared" si="14"/>
        <v>4.259999999999997</v>
      </c>
      <c r="B224" s="2">
        <f t="shared" si="12"/>
        <v>-0.41533899199773666</v>
      </c>
      <c r="C224" s="2">
        <f t="shared" si="13"/>
        <v>0.5132054436568371</v>
      </c>
      <c r="D224" s="2">
        <f t="shared" si="15"/>
        <v>0.0978664516591004</v>
      </c>
    </row>
    <row r="225" spans="1:4" ht="12.75">
      <c r="A225" s="2">
        <f t="shared" si="14"/>
        <v>4.279999999999997</v>
      </c>
      <c r="B225" s="2">
        <f t="shared" si="12"/>
        <v>-0.1284242711140174</v>
      </c>
      <c r="C225" s="2">
        <f t="shared" si="13"/>
        <v>0.1389322361826977</v>
      </c>
      <c r="D225" s="2">
        <f t="shared" si="15"/>
        <v>0.010507965068680292</v>
      </c>
    </row>
    <row r="226" spans="1:4" ht="12.75">
      <c r="A226" s="2">
        <f t="shared" si="14"/>
        <v>4.299999999999996</v>
      </c>
      <c r="B226" s="2">
        <f t="shared" si="12"/>
        <v>0.15976532104922678</v>
      </c>
      <c r="C226" s="2">
        <f t="shared" si="13"/>
        <v>-0.2374951273544673</v>
      </c>
      <c r="D226" s="2">
        <f t="shared" si="15"/>
        <v>-0.07772980630524051</v>
      </c>
    </row>
    <row r="227" spans="1:4" ht="12.75">
      <c r="A227" s="2">
        <f t="shared" si="14"/>
        <v>4.319999999999996</v>
      </c>
      <c r="B227" s="2">
        <f t="shared" si="12"/>
        <v>0.4447631617489567</v>
      </c>
      <c r="C227" s="2">
        <f t="shared" si="13"/>
        <v>-0.6102401088715451</v>
      </c>
      <c r="D227" s="2">
        <f t="shared" si="15"/>
        <v>-0.16547694712258842</v>
      </c>
    </row>
    <row r="228" spans="1:4" ht="12.75">
      <c r="A228" s="2">
        <f t="shared" si="14"/>
        <v>4.339999999999995</v>
      </c>
      <c r="B228" s="2">
        <f t="shared" si="12"/>
        <v>0.7221631794713607</v>
      </c>
      <c r="C228" s="2">
        <f t="shared" si="13"/>
        <v>-0.9735232659298387</v>
      </c>
      <c r="D228" s="2">
        <f t="shared" si="15"/>
        <v>-0.25136008645847807</v>
      </c>
    </row>
    <row r="229" spans="1:4" ht="12.75">
      <c r="A229" s="2">
        <f t="shared" si="14"/>
        <v>4.359999999999995</v>
      </c>
      <c r="B229" s="2">
        <f t="shared" si="12"/>
        <v>0.9876879439789362</v>
      </c>
      <c r="C229" s="2">
        <f t="shared" si="13"/>
        <v>-1.3217118624784927</v>
      </c>
      <c r="D229" s="2">
        <f t="shared" si="15"/>
        <v>-0.3340239184995565</v>
      </c>
    </row>
    <row r="230" spans="1:4" ht="12.75">
      <c r="A230" s="2">
        <f t="shared" si="14"/>
        <v>4.379999999999995</v>
      </c>
      <c r="B230" s="2">
        <f t="shared" si="12"/>
        <v>1.2372545944945665</v>
      </c>
      <c r="C230" s="2">
        <f t="shared" si="13"/>
        <v>-1.6494072049029793</v>
      </c>
      <c r="D230" s="2">
        <f t="shared" si="15"/>
        <v>-0.4121526104084128</v>
      </c>
    </row>
    <row r="231" spans="1:4" ht="12.75">
      <c r="A231" s="2">
        <f t="shared" si="14"/>
        <v>4.399999999999994</v>
      </c>
      <c r="B231" s="2">
        <f t="shared" si="12"/>
        <v>1.4670375903149653</v>
      </c>
      <c r="C231" s="2">
        <f t="shared" si="13"/>
        <v>-1.9515283492258277</v>
      </c>
      <c r="D231" s="2">
        <f t="shared" si="15"/>
        <v>-0.48449075891086246</v>
      </c>
    </row>
    <row r="232" spans="1:4" ht="12.75">
      <c r="A232" s="2">
        <f t="shared" si="14"/>
        <v>4.419999999999994</v>
      </c>
      <c r="B232" s="2">
        <f t="shared" si="12"/>
        <v>1.673527319887907</v>
      </c>
      <c r="C232" s="2">
        <f t="shared" si="13"/>
        <v>-2.223390881572382</v>
      </c>
      <c r="D232" s="2">
        <f t="shared" si="15"/>
        <v>-0.5498635616844749</v>
      </c>
    </row>
    <row r="233" spans="1:4" ht="12.75">
      <c r="A233" s="2">
        <f t="shared" si="14"/>
        <v>4.439999999999993</v>
      </c>
      <c r="B233" s="2">
        <f t="shared" si="12"/>
        <v>1.8535836709307036</v>
      </c>
      <c r="C233" s="2">
        <f t="shared" si="13"/>
        <v>-2.4607795504037995</v>
      </c>
      <c r="D233" s="2">
        <f t="shared" si="15"/>
        <v>-0.6071958794730958</v>
      </c>
    </row>
    <row r="234" spans="1:4" ht="12.75">
      <c r="A234" s="2">
        <f t="shared" si="14"/>
        <v>4.459999999999993</v>
      </c>
      <c r="B234" s="2">
        <f t="shared" si="12"/>
        <v>2.0044837444439767</v>
      </c>
      <c r="C234" s="2">
        <f t="shared" si="13"/>
        <v>-2.660013624348385</v>
      </c>
      <c r="D234" s="2">
        <f t="shared" si="15"/>
        <v>-0.6555298799044085</v>
      </c>
    </row>
    <row r="235" spans="1:4" ht="12.75">
      <c r="A235" s="2">
        <f t="shared" si="14"/>
        <v>4.479999999999992</v>
      </c>
      <c r="B235" s="2">
        <f t="shared" si="12"/>
        <v>2.1239629882074422</v>
      </c>
      <c r="C235" s="2">
        <f t="shared" si="13"/>
        <v>-2.818003962252584</v>
      </c>
      <c r="D235" s="2">
        <f t="shared" si="15"/>
        <v>-0.6940409740451416</v>
      </c>
    </row>
    <row r="236" spans="1:4" ht="12.75">
      <c r="A236" s="2">
        <f t="shared" si="14"/>
        <v>4.499999999999992</v>
      </c>
      <c r="B236" s="2">
        <f t="shared" si="12"/>
        <v>2.2102491290658866</v>
      </c>
      <c r="C236" s="2">
        <f t="shared" si="13"/>
        <v>-2.932300910575592</v>
      </c>
      <c r="D236" s="2">
        <f t="shared" si="15"/>
        <v>-0.7220517815097054</v>
      </c>
    </row>
    <row r="237" spans="1:4" ht="12.75">
      <c r="A237" s="2">
        <f t="shared" si="14"/>
        <v>4.519999999999992</v>
      </c>
      <c r="B237" s="2">
        <f t="shared" si="12"/>
        <v>2.2620883963900194</v>
      </c>
      <c r="C237" s="2">
        <f t="shared" si="13"/>
        <v>-3.00113228547455</v>
      </c>
      <c r="D237" s="2">
        <f t="shared" si="15"/>
        <v>-0.7390438890845306</v>
      </c>
    </row>
    <row r="238" spans="1:4" ht="12.75">
      <c r="A238" s="2">
        <f t="shared" si="14"/>
        <v>4.539999999999991</v>
      </c>
      <c r="B238" s="2">
        <f t="shared" si="12"/>
        <v>2.278763649753845</v>
      </c>
      <c r="C238" s="2">
        <f t="shared" si="13"/>
        <v>-3.0234308506647847</v>
      </c>
      <c r="D238" s="2">
        <f t="shared" si="15"/>
        <v>-0.7446672009109396</v>
      </c>
    </row>
    <row r="239" spans="1:4" ht="12.75">
      <c r="A239" s="2">
        <f t="shared" si="14"/>
        <v>4.559999999999991</v>
      </c>
      <c r="B239" s="2">
        <f t="shared" si="12"/>
        <v>2.2601041502199686</v>
      </c>
      <c r="C239" s="2">
        <f t="shared" si="13"/>
        <v>-2.9988508650085937</v>
      </c>
      <c r="D239" s="2">
        <f t="shared" si="15"/>
        <v>-0.7387467147886251</v>
      </c>
    </row>
    <row r="240" spans="1:4" ht="12.75">
      <c r="A240" s="2">
        <f t="shared" si="14"/>
        <v>4.57999999999999</v>
      </c>
      <c r="B240" s="2">
        <f t="shared" si="12"/>
        <v>2.206486844695853</v>
      </c>
      <c r="C240" s="2">
        <f t="shared" si="13"/>
        <v>-2.9277734432608047</v>
      </c>
      <c r="D240" s="2">
        <f t="shared" si="15"/>
        <v>-0.7212865985649515</v>
      </c>
    </row>
    <row r="241" spans="1:4" ht="12.75">
      <c r="A241" s="2">
        <f t="shared" si="14"/>
        <v>4.59999999999999</v>
      </c>
      <c r="B241" s="2">
        <f t="shared" si="12"/>
        <v>2.118829164593587</v>
      </c>
      <c r="C241" s="2">
        <f t="shared" si="13"/>
        <v>-2.8113006468522923</v>
      </c>
      <c r="D241" s="2">
        <f t="shared" si="15"/>
        <v>-0.6924714822587053</v>
      </c>
    </row>
    <row r="242" spans="1:4" ht="12.75">
      <c r="A242" s="2">
        <f t="shared" si="14"/>
        <v>4.6199999999999894</v>
      </c>
      <c r="B242" s="2">
        <f t="shared" si="12"/>
        <v>1.9985734714482108</v>
      </c>
      <c r="C242" s="2">
        <f t="shared" si="13"/>
        <v>-2.651238396334361</v>
      </c>
      <c r="D242" s="2">
        <f t="shared" si="15"/>
        <v>-0.6526649248861502</v>
      </c>
    </row>
    <row r="243" spans="1:4" ht="12.75">
      <c r="A243" s="2">
        <f t="shared" si="14"/>
        <v>4.639999999999989</v>
      </c>
      <c r="B243" s="2">
        <f t="shared" si="12"/>
        <v>1.8476634111904973</v>
      </c>
      <c r="C243" s="2">
        <f t="shared" si="13"/>
        <v>-2.4500684704279787</v>
      </c>
      <c r="D243" s="2">
        <f t="shared" si="15"/>
        <v>-0.6024050592374814</v>
      </c>
    </row>
    <row r="244" spans="1:4" ht="12.75">
      <c r="A244" s="2">
        <f t="shared" si="14"/>
        <v>4.659999999999989</v>
      </c>
      <c r="B244" s="2">
        <f t="shared" si="12"/>
        <v>1.6685125634365623</v>
      </c>
      <c r="C244" s="2">
        <f t="shared" si="13"/>
        <v>-2.210910025834977</v>
      </c>
      <c r="D244" s="2">
        <f t="shared" si="15"/>
        <v>-0.5423974623984147</v>
      </c>
    </row>
    <row r="245" spans="1:4" ht="12.75">
      <c r="A245" s="2">
        <f t="shared" si="14"/>
        <v>4.679999999999988</v>
      </c>
      <c r="B245" s="2">
        <f t="shared" si="12"/>
        <v>1.463965890528975</v>
      </c>
      <c r="C245" s="2">
        <f t="shared" si="13"/>
        <v>-1.9374712344497906</v>
      </c>
      <c r="D245" s="2">
        <f t="shared" si="15"/>
        <v>-0.47350534392081567</v>
      </c>
    </row>
    <row r="246" spans="1:4" ht="12.75">
      <c r="A246" s="2">
        <f t="shared" si="14"/>
        <v>4.699999999999988</v>
      </c>
      <c r="B246" s="2">
        <f t="shared" si="12"/>
        <v>1.2372546013243888</v>
      </c>
      <c r="C246" s="2">
        <f t="shared" si="13"/>
        <v>-1.6339917878408639</v>
      </c>
      <c r="D246" s="2">
        <f t="shared" si="15"/>
        <v>-0.39673718651647505</v>
      </c>
    </row>
    <row r="247" spans="1:4" ht="12.75">
      <c r="A247" s="2">
        <f t="shared" si="14"/>
        <v>4.719999999999987</v>
      </c>
      <c r="B247" s="2">
        <f t="shared" si="12"/>
        <v>0.9919451451836495</v>
      </c>
      <c r="C247" s="2">
        <f t="shared" si="13"/>
        <v>-1.3051771604745872</v>
      </c>
      <c r="D247" s="2">
        <f t="shared" si="15"/>
        <v>-0.3132320152909377</v>
      </c>
    </row>
    <row r="248" spans="1:4" ht="12.75">
      <c r="A248" s="2">
        <f t="shared" si="14"/>
        <v>4.739999999999987</v>
      </c>
      <c r="B248" s="2">
        <f t="shared" si="12"/>
        <v>0.7318831407503132</v>
      </c>
      <c r="C248" s="2">
        <f t="shared" si="13"/>
        <v>-0.9561256509360434</v>
      </c>
      <c r="D248" s="2">
        <f t="shared" si="15"/>
        <v>-0.22424251018573016</v>
      </c>
    </row>
    <row r="249" spans="1:4" ht="12.75">
      <c r="A249" s="2">
        <f t="shared" si="14"/>
        <v>4.7599999999999865</v>
      </c>
      <c r="B249" s="2">
        <f t="shared" si="12"/>
        <v>0.46113312055029365</v>
      </c>
      <c r="C249" s="2">
        <f t="shared" si="13"/>
        <v>-0.5922493323785926</v>
      </c>
      <c r="D249" s="2">
        <f t="shared" si="15"/>
        <v>-0.1311162118282989</v>
      </c>
    </row>
    <row r="250" spans="1:4" ht="12.75">
      <c r="A250" s="2">
        <f t="shared" si="14"/>
        <v>4.779999999999986</v>
      </c>
      <c r="B250" s="2">
        <f t="shared" si="12"/>
        <v>0.18391503505652096</v>
      </c>
      <c r="C250" s="2">
        <f t="shared" si="13"/>
        <v>-0.21919013787226163</v>
      </c>
      <c r="D250" s="2">
        <f t="shared" si="15"/>
        <v>-0.03527510281574067</v>
      </c>
    </row>
    <row r="251" spans="1:4" ht="12.75">
      <c r="A251" s="2">
        <f t="shared" si="14"/>
        <v>4.799999999999986</v>
      </c>
      <c r="B251" s="2">
        <f t="shared" si="12"/>
        <v>-0.09546149229723827</v>
      </c>
      <c r="C251" s="2">
        <f t="shared" si="13"/>
        <v>0.1572676182452999</v>
      </c>
      <c r="D251" s="2">
        <f t="shared" si="15"/>
        <v>0.06180612594806162</v>
      </c>
    </row>
    <row r="252" spans="1:4" ht="12.75">
      <c r="A252" s="2">
        <f t="shared" si="14"/>
        <v>4.819999999999985</v>
      </c>
      <c r="B252" s="2">
        <f t="shared" si="12"/>
        <v>-0.37266413530406695</v>
      </c>
      <c r="C252" s="2">
        <f t="shared" si="13"/>
        <v>0.5312869266514519</v>
      </c>
      <c r="D252" s="2">
        <f t="shared" si="15"/>
        <v>0.158622791347385</v>
      </c>
    </row>
    <row r="253" spans="1:4" ht="12.75">
      <c r="A253" s="2">
        <f t="shared" si="14"/>
        <v>4.839999999999985</v>
      </c>
      <c r="B253" s="2">
        <f t="shared" si="12"/>
        <v>-0.6434050200963916</v>
      </c>
      <c r="C253" s="2">
        <f t="shared" si="13"/>
        <v>0.8970685863613901</v>
      </c>
      <c r="D253" s="2">
        <f t="shared" si="15"/>
        <v>0.25366356626499853</v>
      </c>
    </row>
    <row r="254" spans="1:4" ht="12.75">
      <c r="A254" s="2">
        <f t="shared" si="14"/>
        <v>4.859999999999984</v>
      </c>
      <c r="B254" s="2">
        <f t="shared" si="12"/>
        <v>-0.9035070246318135</v>
      </c>
      <c r="C254" s="2">
        <f t="shared" si="13"/>
        <v>1.2489411218295</v>
      </c>
      <c r="D254" s="2">
        <f t="shared" si="15"/>
        <v>0.34543409719768636</v>
      </c>
    </row>
    <row r="255" spans="1:4" ht="12.75">
      <c r="A255" s="2">
        <f t="shared" si="14"/>
        <v>4.879999999999984</v>
      </c>
      <c r="B255" s="2">
        <f t="shared" si="12"/>
        <v>-1.1489681978426636</v>
      </c>
      <c r="C255" s="2">
        <f t="shared" si="13"/>
        <v>1.5814487196569813</v>
      </c>
      <c r="D255" s="2">
        <f t="shared" si="15"/>
        <v>0.43248052181431773</v>
      </c>
    </row>
    <row r="256" spans="1:4" ht="12.75">
      <c r="A256" s="2">
        <f t="shared" si="14"/>
        <v>4.8999999999999835</v>
      </c>
      <c r="B256" s="2">
        <f t="shared" si="12"/>
        <v>-1.3760233054126807</v>
      </c>
      <c r="C256" s="2">
        <f t="shared" si="13"/>
        <v>1.8894358214396616</v>
      </c>
      <c r="D256" s="2">
        <f t="shared" si="15"/>
        <v>0.5134125160269809</v>
      </c>
    </row>
    <row r="257" spans="1:4" ht="12.75">
      <c r="A257" s="2">
        <f t="shared" si="14"/>
        <v>4.919999999999983</v>
      </c>
      <c r="B257" s="2">
        <f t="shared" si="12"/>
        <v>-1.5812015561184416</v>
      </c>
      <c r="C257" s="2">
        <f t="shared" si="13"/>
        <v>2.168127061136737</v>
      </c>
      <c r="D257" s="2">
        <f t="shared" si="15"/>
        <v>0.5869255050182955</v>
      </c>
    </row>
    <row r="258" spans="1:4" ht="12.75">
      <c r="A258" s="2">
        <f t="shared" si="14"/>
        <v>4.939999999999983</v>
      </c>
      <c r="B258" s="2">
        <f t="shared" si="12"/>
        <v>-1.7613796241829947</v>
      </c>
      <c r="C258" s="2">
        <f t="shared" si="13"/>
        <v>2.4132013075248313</v>
      </c>
      <c r="D258" s="2">
        <f t="shared" si="15"/>
        <v>0.6518216833418367</v>
      </c>
    </row>
    <row r="259" spans="1:4" ht="12.75">
      <c r="A259" s="2">
        <f t="shared" si="14"/>
        <v>4.959999999999982</v>
      </c>
      <c r="B259" s="2">
        <f t="shared" si="12"/>
        <v>-1.913829158145699</v>
      </c>
      <c r="C259" s="2">
        <f t="shared" si="13"/>
        <v>2.6208586637027103</v>
      </c>
      <c r="D259" s="2">
        <f t="shared" si="15"/>
        <v>0.7070295055570113</v>
      </c>
    </row>
    <row r="260" spans="1:4" ht="12.75">
      <c r="A260" s="2">
        <f t="shared" si="14"/>
        <v>4.979999999999982</v>
      </c>
      <c r="B260" s="2">
        <f t="shared" si="12"/>
        <v>-2.036258054159432</v>
      </c>
      <c r="C260" s="2">
        <f t="shared" si="13"/>
        <v>2.7878793848139605</v>
      </c>
      <c r="D260" s="2">
        <f t="shared" si="15"/>
        <v>0.7516213306545283</v>
      </c>
    </row>
    <row r="261" spans="1:4" ht="12.75">
      <c r="A261" s="2">
        <f t="shared" si="14"/>
        <v>4.999999999999981</v>
      </c>
      <c r="B261" s="2">
        <f t="shared" si="12"/>
        <v>-2.1268448699995206</v>
      </c>
      <c r="C261" s="2">
        <f t="shared" si="13"/>
        <v>2.9116738004629936</v>
      </c>
      <c r="D261" s="2">
        <f t="shared" si="15"/>
        <v>0.784828930463473</v>
      </c>
    </row>
    <row r="262" spans="1:4" ht="12.75">
      <c r="A262" s="2">
        <f t="shared" si="14"/>
        <v>5.019999999999981</v>
      </c>
      <c r="B262" s="2">
        <f t="shared" si="12"/>
        <v>-2.184265863857137</v>
      </c>
      <c r="C262" s="2">
        <f t="shared" si="13"/>
        <v>2.990322467773453</v>
      </c>
      <c r="D262" s="2">
        <f t="shared" si="15"/>
        <v>0.806056603916316</v>
      </c>
    </row>
    <row r="263" spans="1:4" ht="12.75">
      <c r="A263" s="2">
        <f t="shared" si="14"/>
        <v>5.0399999999999805</v>
      </c>
      <c r="B263" s="2">
        <f t="shared" si="12"/>
        <v>-2.2077142575006494</v>
      </c>
      <c r="C263" s="2">
        <f t="shared" si="13"/>
        <v>3.022605932512167</v>
      </c>
      <c r="D263" s="2">
        <f t="shared" si="15"/>
        <v>0.8148916750115176</v>
      </c>
    </row>
    <row r="264" spans="1:4" ht="12.75">
      <c r="A264" s="2">
        <f t="shared" si="14"/>
        <v>5.05999999999998</v>
      </c>
      <c r="B264" s="2">
        <f t="shared" si="12"/>
        <v>-2.196911444813211</v>
      </c>
      <c r="C264" s="2">
        <f t="shared" si="13"/>
        <v>3.0080236368301256</v>
      </c>
      <c r="D264" s="2">
        <f t="shared" si="15"/>
        <v>0.8111121920169144</v>
      </c>
    </row>
    <row r="265" spans="1:4" ht="12.75">
      <c r="A265" s="2">
        <f t="shared" si="14"/>
        <v>5.07999999999998</v>
      </c>
      <c r="B265" s="2">
        <f t="shared" si="12"/>
        <v>-2.1521099921584614</v>
      </c>
      <c r="C265" s="2">
        <f t="shared" si="13"/>
        <v>2.946801680454214</v>
      </c>
      <c r="D265" s="2">
        <f t="shared" si="15"/>
        <v>0.7946916882957527</v>
      </c>
    </row>
    <row r="266" spans="1:4" ht="12.75">
      <c r="A266" s="2">
        <f t="shared" si="14"/>
        <v>5.099999999999979</v>
      </c>
      <c r="B266" s="2">
        <f t="shared" si="12"/>
        <v>-2.0740884045356967</v>
      </c>
      <c r="C266" s="2">
        <f t="shared" si="13"/>
        <v>2.839889314991835</v>
      </c>
      <c r="D266" s="2">
        <f t="shared" si="15"/>
        <v>0.7658009104561385</v>
      </c>
    </row>
    <row r="267" spans="1:4" ht="12.75">
      <c r="A267" s="2">
        <f t="shared" si="14"/>
        <v>5.119999999999979</v>
      </c>
      <c r="B267" s="2">
        <f aca="true" t="shared" si="16" ref="B267:B330">EXP(-$E$2*$B$4*A267)*($I$5*COS($E$3*A267)+$I$6*SIN($E$3*A267))</f>
        <v>-1.9641377590812306</v>
      </c>
      <c r="C267" s="2">
        <f aca="true" t="shared" si="17" ref="C267:C330">$N$4*SIN($K$2*A267+$N$6)</f>
        <v>2.6889442257045437</v>
      </c>
      <c r="D267" s="2">
        <f t="shared" si="15"/>
        <v>0.7248064666233132</v>
      </c>
    </row>
    <row r="268" spans="1:4" ht="12.75">
      <c r="A268" s="2">
        <f aca="true" t="shared" si="18" ref="A268:A331">A267+$B$9</f>
        <v>5.139999999999978</v>
      </c>
      <c r="B268" s="2">
        <f t="shared" si="16"/>
        <v>-1.82404043317758</v>
      </c>
      <c r="C268" s="2">
        <f t="shared" si="17"/>
        <v>2.4963068289579278</v>
      </c>
      <c r="D268" s="2">
        <f aca="true" t="shared" si="19" ref="D268:D331">B268+C268</f>
        <v>0.6722663957803479</v>
      </c>
    </row>
    <row r="269" spans="1:4" ht="12.75">
      <c r="A269" s="2">
        <f t="shared" si="18"/>
        <v>5.159999999999978</v>
      </c>
      <c r="B269" s="2">
        <f t="shared" si="16"/>
        <v>-1.6560412763042707</v>
      </c>
      <c r="C269" s="2">
        <f t="shared" si="17"/>
        <v>2.2649639838681437</v>
      </c>
      <c r="D269" s="2">
        <f t="shared" si="19"/>
        <v>0.608922707563873</v>
      </c>
    </row>
    <row r="270" spans="1:4" ht="12.75">
      <c r="A270" s="2">
        <f t="shared" si="18"/>
        <v>5.1799999999999775</v>
      </c>
      <c r="B270" s="2">
        <f t="shared" si="16"/>
        <v>-1.4628116909256375</v>
      </c>
      <c r="C270" s="2">
        <f t="shared" si="17"/>
        <v>1.9985026807988155</v>
      </c>
      <c r="D270" s="2">
        <f t="shared" si="19"/>
        <v>0.5356909898731781</v>
      </c>
    </row>
    <row r="271" spans="1:4" ht="12.75">
      <c r="A271" s="2">
        <f t="shared" si="18"/>
        <v>5.199999999999977</v>
      </c>
      <c r="B271" s="2">
        <f t="shared" si="16"/>
        <v>-1.2474071963767328</v>
      </c>
      <c r="C271" s="2">
        <f t="shared" si="17"/>
        <v>1.70105442477242</v>
      </c>
      <c r="D271" s="2">
        <f t="shared" si="19"/>
        <v>0.45364722839568716</v>
      </c>
    </row>
    <row r="272" spans="1:4" ht="12.75">
      <c r="A272" s="2">
        <f t="shared" si="18"/>
        <v>5.219999999999977</v>
      </c>
      <c r="B272" s="2">
        <f t="shared" si="16"/>
        <v>-1.0132191492148135</v>
      </c>
      <c r="C272" s="2">
        <f t="shared" si="17"/>
        <v>1.3772311761356422</v>
      </c>
      <c r="D272" s="2">
        <f t="shared" si="19"/>
        <v>0.3640120269208287</v>
      </c>
    </row>
    <row r="273" spans="1:4" ht="12.75">
      <c r="A273" s="2">
        <f t="shared" si="18"/>
        <v>5.239999999999976</v>
      </c>
      <c r="B273" s="2">
        <f t="shared" si="16"/>
        <v>-0.7639213823310613</v>
      </c>
      <c r="C273" s="2">
        <f t="shared" si="17"/>
        <v>1.0320538417245844</v>
      </c>
      <c r="D273" s="2">
        <f t="shared" si="19"/>
        <v>0.26813245939352304</v>
      </c>
    </row>
    <row r="274" spans="1:4" ht="12.75">
      <c r="A274" s="2">
        <f t="shared" si="18"/>
        <v>5.259999999999976</v>
      </c>
      <c r="B274" s="2">
        <f t="shared" si="16"/>
        <v>-0.5034126019181749</v>
      </c>
      <c r="C274" s="2">
        <f t="shared" si="17"/>
        <v>0.6708744252798143</v>
      </c>
      <c r="D274" s="2">
        <f t="shared" si="19"/>
        <v>0.1674618233616394</v>
      </c>
    </row>
    <row r="275" spans="1:4" ht="12.75">
      <c r="A275" s="2">
        <f t="shared" si="18"/>
        <v>5.279999999999975</v>
      </c>
      <c r="B275" s="2">
        <f t="shared" si="16"/>
        <v>-0.235755445001989</v>
      </c>
      <c r="C275" s="2">
        <f t="shared" si="17"/>
        <v>0.29929304417622987</v>
      </c>
      <c r="D275" s="2">
        <f t="shared" si="19"/>
        <v>0.06353759917424087</v>
      </c>
    </row>
    <row r="276" spans="1:4" ht="12.75">
      <c r="A276" s="2">
        <f t="shared" si="18"/>
        <v>5.299999999999975</v>
      </c>
      <c r="B276" s="2">
        <f t="shared" si="16"/>
        <v>0.034886850279935294</v>
      </c>
      <c r="C276" s="2">
        <f t="shared" si="17"/>
        <v>-0.07692890087025928</v>
      </c>
      <c r="D276" s="2">
        <f t="shared" si="19"/>
        <v>-0.04204205059032398</v>
      </c>
    </row>
    <row r="277" spans="1:4" ht="12.75">
      <c r="A277" s="2">
        <f t="shared" si="18"/>
        <v>5.3199999999999745</v>
      </c>
      <c r="B277" s="2">
        <f t="shared" si="16"/>
        <v>0.304315174867247</v>
      </c>
      <c r="C277" s="2">
        <f t="shared" si="17"/>
        <v>-0.45195805680755563</v>
      </c>
      <c r="D277" s="2">
        <f t="shared" si="19"/>
        <v>-0.1476428819403086</v>
      </c>
    </row>
    <row r="278" spans="1:4" ht="12.75">
      <c r="A278" s="2">
        <f t="shared" si="18"/>
        <v>5.339999999999974</v>
      </c>
      <c r="B278" s="2">
        <f t="shared" si="16"/>
        <v>0.5683596734127079</v>
      </c>
      <c r="C278" s="2">
        <f t="shared" si="17"/>
        <v>-0.8199795648795859</v>
      </c>
      <c r="D278" s="2">
        <f t="shared" si="19"/>
        <v>-0.251619891466878</v>
      </c>
    </row>
    <row r="279" spans="1:4" ht="12.75">
      <c r="A279" s="2">
        <f t="shared" si="18"/>
        <v>5.359999999999974</v>
      </c>
      <c r="B279" s="2">
        <f t="shared" si="16"/>
        <v>0.822944253740361</v>
      </c>
      <c r="C279" s="2">
        <f t="shared" si="17"/>
        <v>-1.1752872205025522</v>
      </c>
      <c r="D279" s="2">
        <f t="shared" si="19"/>
        <v>-0.35234296676219123</v>
      </c>
    </row>
    <row r="280" spans="1:4" ht="12.75">
      <c r="A280" s="2">
        <f t="shared" si="18"/>
        <v>5.379999999999973</v>
      </c>
      <c r="B280" s="2">
        <f t="shared" si="16"/>
        <v>1.06414948354113</v>
      </c>
      <c r="C280" s="2">
        <f t="shared" si="17"/>
        <v>-1.5123719484493952</v>
      </c>
      <c r="D280" s="2">
        <f t="shared" si="19"/>
        <v>-0.4482224649082651</v>
      </c>
    </row>
    <row r="281" spans="1:4" ht="12.75">
      <c r="A281" s="2">
        <f t="shared" si="18"/>
        <v>5.399999999999973</v>
      </c>
      <c r="B281" s="2">
        <f t="shared" si="16"/>
        <v>1.2882729041833225</v>
      </c>
      <c r="C281" s="2">
        <f t="shared" si="17"/>
        <v>-1.8260072215265961</v>
      </c>
      <c r="D281" s="2">
        <f t="shared" si="19"/>
        <v>-0.5377343173432736</v>
      </c>
    </row>
    <row r="282" spans="1:4" ht="12.75">
      <c r="A282" s="2">
        <f t="shared" si="18"/>
        <v>5.419999999999972</v>
      </c>
      <c r="B282" s="2">
        <f t="shared" si="16"/>
        <v>1.4918858339327206</v>
      </c>
      <c r="C282" s="2">
        <f t="shared" si="17"/>
        <v>-2.1113300983201504</v>
      </c>
      <c r="D282" s="2">
        <f t="shared" si="19"/>
        <v>-0.6194442643874298</v>
      </c>
    </row>
    <row r="283" spans="1:4" ht="12.75">
      <c r="A283" s="2">
        <f t="shared" si="18"/>
        <v>5.439999999999972</v>
      </c>
      <c r="B283" s="2">
        <f t="shared" si="16"/>
        <v>1.6718857895586114</v>
      </c>
      <c r="C283" s="2">
        <f t="shared" si="17"/>
        <v>-2.3639166235130147</v>
      </c>
      <c r="D283" s="2">
        <f t="shared" si="19"/>
        <v>-0.6920308339544032</v>
      </c>
    </row>
    <row r="284" spans="1:4" ht="12.75">
      <c r="A284" s="2">
        <f t="shared" si="18"/>
        <v>5.4599999999999715</v>
      </c>
      <c r="B284" s="2">
        <f t="shared" si="16"/>
        <v>1.8255437253312707</v>
      </c>
      <c r="C284" s="2">
        <f t="shared" si="17"/>
        <v>-2.579850421686288</v>
      </c>
      <c r="D284" s="2">
        <f t="shared" si="19"/>
        <v>-0.7543066963550173</v>
      </c>
    </row>
    <row r="285" spans="1:4" ht="12.75">
      <c r="A285" s="2">
        <f t="shared" si="18"/>
        <v>5.479999999999971</v>
      </c>
      <c r="B285" s="2">
        <f t="shared" si="16"/>
        <v>1.9505453706785978</v>
      </c>
      <c r="C285" s="2">
        <f t="shared" si="17"/>
        <v>-2.7557834210509387</v>
      </c>
      <c r="D285" s="2">
        <f t="shared" si="19"/>
        <v>-0.8052380503723409</v>
      </c>
    </row>
    <row r="286" spans="1:4" ht="12.75">
      <c r="A286" s="2">
        <f t="shared" si="18"/>
        <v>5.499999999999971</v>
      </c>
      <c r="B286" s="2">
        <f t="shared" si="16"/>
        <v>2.0450260409572225</v>
      </c>
      <c r="C286" s="2">
        <f t="shared" si="17"/>
        <v>-2.8889877655839293</v>
      </c>
      <c r="D286" s="2">
        <f t="shared" si="19"/>
        <v>-0.8439617246267068</v>
      </c>
    </row>
    <row r="287" spans="1:4" ht="12.75">
      <c r="A287" s="2">
        <f t="shared" si="18"/>
        <v>5.51999999999997</v>
      </c>
      <c r="B287" s="2">
        <f t="shared" si="16"/>
        <v>2.10759839843873</v>
      </c>
      <c r="C287" s="2">
        <f t="shared" si="17"/>
        <v>-2.9773981106663063</v>
      </c>
      <c r="D287" s="2">
        <f t="shared" si="19"/>
        <v>-0.8697997122275765</v>
      </c>
    </row>
    <row r="288" spans="1:4" ht="12.75">
      <c r="A288" s="2">
        <f t="shared" si="18"/>
        <v>5.53999999999997</v>
      </c>
      <c r="B288" s="2">
        <f t="shared" si="16"/>
        <v>2.137372751098979</v>
      </c>
      <c r="C288" s="2">
        <f t="shared" si="17"/>
        <v>-3.0196436464261147</v>
      </c>
      <c r="D288" s="2">
        <f t="shared" si="19"/>
        <v>-0.8822708953271357</v>
      </c>
    </row>
    <row r="289" spans="1:4" ht="12.75">
      <c r="A289" s="2">
        <f t="shared" si="18"/>
        <v>5.559999999999969</v>
      </c>
      <c r="B289" s="2">
        <f t="shared" si="16"/>
        <v>2.13396959339914</v>
      </c>
      <c r="C289" s="2">
        <f t="shared" si="17"/>
        <v>-3.01506935226127</v>
      </c>
      <c r="D289" s="2">
        <f t="shared" si="19"/>
        <v>-0.8810997588621299</v>
      </c>
    </row>
    <row r="290" spans="1:4" ht="12.75">
      <c r="A290" s="2">
        <f t="shared" si="18"/>
        <v>5.579999999999969</v>
      </c>
      <c r="B290" s="2">
        <f t="shared" si="16"/>
        <v>2.097524214138251</v>
      </c>
      <c r="C290" s="2">
        <f t="shared" si="17"/>
        <v>-2.963746152989365</v>
      </c>
      <c r="D290" s="2">
        <f t="shared" si="19"/>
        <v>-0.8662219388511141</v>
      </c>
    </row>
    <row r="291" spans="1:4" ht="12.75">
      <c r="A291" s="2">
        <f t="shared" si="18"/>
        <v>5.599999999999969</v>
      </c>
      <c r="B291" s="2">
        <f t="shared" si="16"/>
        <v>2.028683319757032</v>
      </c>
      <c r="C291" s="2">
        <f t="shared" si="17"/>
        <v>-2.866469819152386</v>
      </c>
      <c r="D291" s="2">
        <f t="shared" si="19"/>
        <v>-0.8377864993953539</v>
      </c>
    </row>
    <row r="292" spans="1:4" ht="12.75">
      <c r="A292" s="2">
        <f t="shared" si="18"/>
        <v>5.619999999999968</v>
      </c>
      <c r="B292" s="2">
        <f t="shared" si="16"/>
        <v>1.9285937452649395</v>
      </c>
      <c r="C292" s="2">
        <f t="shared" si="17"/>
        <v>-2.724748628527181</v>
      </c>
      <c r="D292" s="2">
        <f t="shared" si="19"/>
        <v>-0.7961548832622414</v>
      </c>
    </row>
    <row r="293" spans="1:4" ht="12.75">
      <c r="A293" s="2">
        <f t="shared" si="18"/>
        <v>5.639999999999968</v>
      </c>
      <c r="B293" s="2">
        <f t="shared" si="16"/>
        <v>1.798883447328793</v>
      </c>
      <c r="C293" s="2">
        <f t="shared" si="17"/>
        <v>-2.540779980151114</v>
      </c>
      <c r="D293" s="2">
        <f t="shared" si="19"/>
        <v>-0.7418965328223213</v>
      </c>
    </row>
    <row r="294" spans="1:4" ht="12.75">
      <c r="A294" s="2">
        <f t="shared" si="18"/>
        <v>5.659999999999967</v>
      </c>
      <c r="B294" s="2">
        <f t="shared" si="16"/>
        <v>1.6416350931103132</v>
      </c>
      <c r="C294" s="2">
        <f t="shared" si="17"/>
        <v>-2.3174163234642275</v>
      </c>
      <c r="D294" s="2">
        <f t="shared" si="19"/>
        <v>-0.6757812303539144</v>
      </c>
    </row>
    <row r="295" spans="1:4" ht="12.75">
      <c r="A295" s="2">
        <f t="shared" si="18"/>
        <v>5.679999999999967</v>
      </c>
      <c r="B295" s="2">
        <f t="shared" si="16"/>
        <v>1.4593526723353338</v>
      </c>
      <c r="C295" s="2">
        <f t="shared" si="17"/>
        <v>-2.0581209308396966</v>
      </c>
      <c r="D295" s="2">
        <f t="shared" si="19"/>
        <v>-0.5987682585043628</v>
      </c>
    </row>
    <row r="296" spans="1:4" ht="12.75">
      <c r="A296" s="2">
        <f t="shared" si="18"/>
        <v>5.699999999999966</v>
      </c>
      <c r="B296" s="2">
        <f t="shared" si="16"/>
        <v>1.2549216670692536</v>
      </c>
      <c r="C296" s="2">
        <f t="shared" si="17"/>
        <v>-1.766914199252909</v>
      </c>
      <c r="D296" s="2">
        <f t="shared" si="19"/>
        <v>-0.5119925321836554</v>
      </c>
    </row>
    <row r="297" spans="1:4" ht="12.75">
      <c r="A297" s="2">
        <f t="shared" si="18"/>
        <v>5.719999999999966</v>
      </c>
      <c r="B297" s="2">
        <f t="shared" si="16"/>
        <v>1.0315634121199926</v>
      </c>
      <c r="C297" s="2">
        <f t="shared" si="17"/>
        <v>-1.4483113136867163</v>
      </c>
      <c r="D297" s="2">
        <f t="shared" si="19"/>
        <v>-0.4167479015667237</v>
      </c>
    </row>
    <row r="298" spans="1:4" ht="12.75">
      <c r="A298" s="2">
        <f t="shared" si="18"/>
        <v>5.739999999999966</v>
      </c>
      <c r="B298" s="2">
        <f t="shared" si="16"/>
        <v>0.7927843673898932</v>
      </c>
      <c r="C298" s="2">
        <f t="shared" si="17"/>
        <v>-1.1072522388065709</v>
      </c>
      <c r="D298" s="2">
        <f t="shared" si="19"/>
        <v>-0.31446787141667765</v>
      </c>
    </row>
    <row r="299" spans="1:4" ht="12.75">
      <c r="A299" s="2">
        <f t="shared" si="18"/>
        <v>5.759999999999965</v>
      </c>
      <c r="B299" s="2">
        <f t="shared" si="16"/>
        <v>0.5423211005050668</v>
      </c>
      <c r="C299" s="2">
        <f t="shared" si="17"/>
        <v>-0.7490251243910616</v>
      </c>
      <c r="D299" s="2">
        <f t="shared" si="19"/>
        <v>-0.20670402388599485</v>
      </c>
    </row>
    <row r="300" spans="1:4" ht="12.75">
      <c r="A300" s="2">
        <f t="shared" si="18"/>
        <v>5.779999999999965</v>
      </c>
      <c r="B300" s="2">
        <f t="shared" si="16"/>
        <v>0.2840818425031392</v>
      </c>
      <c r="C300" s="2">
        <f t="shared" si="17"/>
        <v>-0.3791843121225671</v>
      </c>
      <c r="D300" s="2">
        <f t="shared" si="19"/>
        <v>-0.09510246961942787</v>
      </c>
    </row>
    <row r="301" spans="1:4" ht="12.75">
      <c r="A301" s="2">
        <f t="shared" si="18"/>
        <v>5.799999999999964</v>
      </c>
      <c r="B301" s="2">
        <f t="shared" si="16"/>
        <v>0.02208553028809124</v>
      </c>
      <c r="C301" s="2">
        <f t="shared" si="17"/>
        <v>-0.0034642150501353348</v>
      </c>
      <c r="D301" s="2">
        <f t="shared" si="19"/>
        <v>0.018621315237955904</v>
      </c>
    </row>
    <row r="302" spans="1:4" ht="12.75">
      <c r="A302" s="2">
        <f t="shared" si="18"/>
        <v>5.819999999999964</v>
      </c>
      <c r="B302" s="2">
        <f t="shared" si="16"/>
        <v>-0.23960071378782322</v>
      </c>
      <c r="C302" s="2">
        <f t="shared" si="17"/>
        <v>0.3723095949693845</v>
      </c>
      <c r="D302" s="2">
        <f t="shared" si="19"/>
        <v>0.13270888118156127</v>
      </c>
    </row>
    <row r="303" spans="1:4" ht="12.75">
      <c r="A303" s="2">
        <f t="shared" si="18"/>
        <v>5.839999999999963</v>
      </c>
      <c r="B303" s="2">
        <f t="shared" si="16"/>
        <v>-0.4969246930159193</v>
      </c>
      <c r="C303" s="2">
        <f t="shared" si="17"/>
        <v>0.7423107132554444</v>
      </c>
      <c r="D303" s="2">
        <f t="shared" si="19"/>
        <v>0.2453860202395251</v>
      </c>
    </row>
    <row r="304" spans="1:4" ht="12.75">
      <c r="A304" s="2">
        <f t="shared" si="18"/>
        <v>5.859999999999963</v>
      </c>
      <c r="B304" s="2">
        <f t="shared" si="16"/>
        <v>-0.7459118591681626</v>
      </c>
      <c r="C304" s="2">
        <f t="shared" si="17"/>
        <v>1.1008022412005831</v>
      </c>
      <c r="D304" s="2">
        <f t="shared" si="19"/>
        <v>0.3548903820324205</v>
      </c>
    </row>
    <row r="305" spans="1:4" ht="12.75">
      <c r="A305" s="2">
        <f t="shared" si="18"/>
        <v>5.879999999999963</v>
      </c>
      <c r="B305" s="2">
        <f t="shared" si="16"/>
        <v>-0.9827266766017763</v>
      </c>
      <c r="C305" s="2">
        <f t="shared" si="17"/>
        <v>1.442225737368321</v>
      </c>
      <c r="D305" s="2">
        <f t="shared" si="19"/>
        <v>0.4594990607665447</v>
      </c>
    </row>
    <row r="306" spans="1:4" ht="12.75">
      <c r="A306" s="2">
        <f t="shared" si="18"/>
        <v>5.899999999999962</v>
      </c>
      <c r="B306" s="2">
        <f t="shared" si="16"/>
        <v>-1.2037316806122174</v>
      </c>
      <c r="C306" s="2">
        <f t="shared" si="17"/>
        <v>1.7612874015972086</v>
      </c>
      <c r="D306" s="2">
        <f t="shared" si="19"/>
        <v>0.5575557209849913</v>
      </c>
    </row>
    <row r="307" spans="1:4" ht="12.75">
      <c r="A307" s="2">
        <f t="shared" si="18"/>
        <v>5.919999999999962</v>
      </c>
      <c r="B307" s="2">
        <f t="shared" si="16"/>
        <v>-1.4055433210846995</v>
      </c>
      <c r="C307" s="2">
        <f t="shared" si="17"/>
        <v>2.053040155819857</v>
      </c>
      <c r="D307" s="2">
        <f t="shared" si="19"/>
        <v>0.6474968347351577</v>
      </c>
    </row>
    <row r="308" spans="1:4" ht="12.75">
      <c r="A308" s="2">
        <f t="shared" si="18"/>
        <v>5.939999999999961</v>
      </c>
      <c r="B308" s="2">
        <f t="shared" si="16"/>
        <v>-1.5850837345449604</v>
      </c>
      <c r="C308" s="2">
        <f t="shared" si="17"/>
        <v>2.3129603489263024</v>
      </c>
      <c r="D308" s="2">
        <f t="shared" si="19"/>
        <v>0.727876614381342</v>
      </c>
    </row>
    <row r="309" spans="1:4" ht="12.75">
      <c r="A309" s="2">
        <f t="shared" si="18"/>
        <v>5.959999999999961</v>
      </c>
      <c r="B309" s="2">
        <f t="shared" si="16"/>
        <v>-1.7396276529041899</v>
      </c>
      <c r="C309" s="2">
        <f t="shared" si="17"/>
        <v>2.5370178963568835</v>
      </c>
      <c r="D309" s="2">
        <f t="shared" si="19"/>
        <v>0.7973902434526936</v>
      </c>
    </row>
    <row r="310" spans="1:4" ht="12.75">
      <c r="A310" s="2">
        <f t="shared" si="18"/>
        <v>5.9799999999999605</v>
      </c>
      <c r="B310" s="2">
        <f t="shared" si="16"/>
        <v>-1.8668437344852322</v>
      </c>
      <c r="C310" s="2">
        <f t="shared" si="17"/>
        <v>2.721738766903804</v>
      </c>
      <c r="D310" s="2">
        <f t="shared" si="19"/>
        <v>0.8548950324185716</v>
      </c>
    </row>
    <row r="311" spans="1:4" ht="12.75">
      <c r="A311" s="2">
        <f t="shared" si="18"/>
        <v>5.99999999999996</v>
      </c>
      <c r="B311" s="2">
        <f t="shared" si="16"/>
        <v>-1.9648296910832148</v>
      </c>
      <c r="C311" s="2">
        <f t="shared" si="17"/>
        <v>2.8642588478586934</v>
      </c>
      <c r="D311" s="2">
        <f t="shared" si="19"/>
        <v>0.8994291567754786</v>
      </c>
    </row>
    <row r="312" spans="1:4" ht="12.75">
      <c r="A312" s="2">
        <f t="shared" si="18"/>
        <v>6.01999999999996</v>
      </c>
      <c r="B312" s="2">
        <f t="shared" si="16"/>
        <v>-2.032140682458245</v>
      </c>
      <c r="C312" s="2">
        <f t="shared" si="17"/>
        <v>2.9623683533221126</v>
      </c>
      <c r="D312" s="2">
        <f t="shared" si="19"/>
        <v>0.9302276708638675</v>
      </c>
    </row>
    <row r="313" spans="1:4" ht="12.75">
      <c r="A313" s="2">
        <f t="shared" si="18"/>
        <v>6.039999999999959</v>
      </c>
      <c r="B313" s="2">
        <f t="shared" si="16"/>
        <v>-2.0678105552473847</v>
      </c>
      <c r="C313" s="2">
        <f t="shared" si="17"/>
        <v>3.014546087120734</v>
      </c>
      <c r="D313" s="2">
        <f t="shared" si="19"/>
        <v>0.9467355318733492</v>
      </c>
    </row>
    <row r="314" spans="1:4" ht="12.75">
      <c r="A314" s="2">
        <f t="shared" si="18"/>
        <v>6.059999999999959</v>
      </c>
      <c r="B314" s="2">
        <f t="shared" si="16"/>
        <v>-2.0713656151604347</v>
      </c>
      <c r="C314" s="2">
        <f t="shared" si="17"/>
        <v>3.0199830290825203</v>
      </c>
      <c r="D314" s="2">
        <f t="shared" si="19"/>
        <v>0.9486174139220855</v>
      </c>
    </row>
    <row r="315" spans="1:4" ht="12.75">
      <c r="A315" s="2">
        <f t="shared" si="18"/>
        <v>6.079999999999958</v>
      </c>
      <c r="B315" s="2">
        <f t="shared" si="16"/>
        <v>-2.0428307377425323</v>
      </c>
      <c r="C315" s="2">
        <f t="shared" si="17"/>
        <v>2.978594878962885</v>
      </c>
      <c r="D315" s="2">
        <f t="shared" si="19"/>
        <v>0.9357641412203526</v>
      </c>
    </row>
    <row r="316" spans="1:4" ht="12.75">
      <c r="A316" s="2">
        <f t="shared" si="18"/>
        <v>6.099999999999958</v>
      </c>
      <c r="B316" s="2">
        <f t="shared" si="16"/>
        <v>-1.9827277421304812</v>
      </c>
      <c r="C316" s="2">
        <f t="shared" si="17"/>
        <v>2.891023363527105</v>
      </c>
      <c r="D316" s="2">
        <f t="shared" si="19"/>
        <v>0.9082956213966238</v>
      </c>
    </row>
    <row r="317" spans="1:4" ht="12.75">
      <c r="A317" s="2">
        <f t="shared" si="18"/>
        <v>6.1199999999999575</v>
      </c>
      <c r="B317" s="2">
        <f t="shared" si="16"/>
        <v>-1.8920660722478333</v>
      </c>
      <c r="C317" s="2">
        <f t="shared" si="17"/>
        <v>2.7586262865225764</v>
      </c>
      <c r="D317" s="2">
        <f t="shared" si="19"/>
        <v>0.8665602142747431</v>
      </c>
    </row>
    <row r="318" spans="1:4" ht="12.75">
      <c r="A318" s="2">
        <f t="shared" si="18"/>
        <v>6.139999999999957</v>
      </c>
      <c r="B318" s="2">
        <f t="shared" si="16"/>
        <v>-1.772325948914733</v>
      </c>
      <c r="C318" s="2">
        <f t="shared" si="17"/>
        <v>2.5834564758170027</v>
      </c>
      <c r="D318" s="2">
        <f t="shared" si="19"/>
        <v>0.8111305269022697</v>
      </c>
    </row>
    <row r="319" spans="1:4" ht="12.75">
      <c r="A319" s="2">
        <f t="shared" si="18"/>
        <v>6.159999999999957</v>
      </c>
      <c r="B319" s="2">
        <f t="shared" si="16"/>
        <v>-1.6254342725511333</v>
      </c>
      <c r="C319" s="2">
        <f t="shared" si="17"/>
        <v>2.3682299541287652</v>
      </c>
      <c r="D319" s="2">
        <f t="shared" si="19"/>
        <v>0.742795681577632</v>
      </c>
    </row>
    <row r="320" spans="1:4" ht="12.75">
      <c r="A320" s="2">
        <f t="shared" si="18"/>
        <v>6.179999999999956</v>
      </c>
      <c r="B320" s="2">
        <f t="shared" si="16"/>
        <v>-1.4537336677341386</v>
      </c>
      <c r="C320" s="2">
        <f t="shared" si="17"/>
        <v>2.116283826865225</v>
      </c>
      <c r="D320" s="2">
        <f t="shared" si="19"/>
        <v>0.6625501591310863</v>
      </c>
    </row>
    <row r="321" spans="1:4" ht="12.75">
      <c r="A321" s="2">
        <f t="shared" si="18"/>
        <v>6.199999999999956</v>
      </c>
      <c r="B321" s="2">
        <f t="shared" si="16"/>
        <v>-1.2599451661143066</v>
      </c>
      <c r="C321" s="2">
        <f t="shared" si="17"/>
        <v>1.831524540021269</v>
      </c>
      <c r="D321" s="2">
        <f t="shared" si="19"/>
        <v>0.5715793739069623</v>
      </c>
    </row>
    <row r="322" spans="1:4" ht="12.75">
      <c r="A322" s="2">
        <f t="shared" si="18"/>
        <v>6.219999999999955</v>
      </c>
      <c r="B322" s="2">
        <f t="shared" si="16"/>
        <v>-1.0471251214884756</v>
      </c>
      <c r="C322" s="2">
        <f t="shared" si="17"/>
        <v>1.5183673104041444</v>
      </c>
      <c r="D322" s="2">
        <f t="shared" si="19"/>
        <v>0.4712421889156688</v>
      </c>
    </row>
    <row r="323" spans="1:4" ht="12.75">
      <c r="A323" s="2">
        <f t="shared" si="18"/>
        <v>6.239999999999955</v>
      </c>
      <c r="B323" s="2">
        <f t="shared" si="16"/>
        <v>-0.8186170386805499</v>
      </c>
      <c r="C323" s="2">
        <f t="shared" si="17"/>
        <v>1.181667667323607</v>
      </c>
      <c r="D323" s="2">
        <f t="shared" si="19"/>
        <v>0.36305062864305715</v>
      </c>
    </row>
    <row r="324" spans="1:4" ht="12.75">
      <c r="A324" s="2">
        <f t="shared" si="18"/>
        <v>6.2599999999999545</v>
      </c>
      <c r="B324" s="2">
        <f t="shared" si="16"/>
        <v>-0.5779990749589535</v>
      </c>
      <c r="C324" s="2">
        <f t="shared" si="17"/>
        <v>0.8266461671997817</v>
      </c>
      <c r="D324" s="2">
        <f t="shared" si="19"/>
        <v>0.24864709224082815</v>
      </c>
    </row>
    <row r="325" spans="1:4" ht="12.75">
      <c r="A325" s="2">
        <f t="shared" si="18"/>
        <v>6.279999999999954</v>
      </c>
      <c r="B325" s="2">
        <f t="shared" si="16"/>
        <v>-0.32902803785488666</v>
      </c>
      <c r="C325" s="2">
        <f t="shared" si="17"/>
        <v>0.4588074483945304</v>
      </c>
      <c r="D325" s="2">
        <f t="shared" si="19"/>
        <v>0.12977941053964376</v>
      </c>
    </row>
    <row r="326" spans="1:4" ht="12.75">
      <c r="A326" s="2">
        <f t="shared" si="18"/>
        <v>6.299999999999954</v>
      </c>
      <c r="B326" s="2">
        <f t="shared" si="16"/>
        <v>-0.07558075545746122</v>
      </c>
      <c r="C326" s="2">
        <f t="shared" si="17"/>
        <v>0.08385488132862226</v>
      </c>
      <c r="D326" s="2">
        <f t="shared" si="19"/>
        <v>0.00827412587116104</v>
      </c>
    </row>
    <row r="327" spans="1:4" ht="12.75">
      <c r="A327" s="2">
        <f t="shared" si="18"/>
        <v>6.319999999999953</v>
      </c>
      <c r="B327" s="2">
        <f t="shared" si="16"/>
        <v>0.1784062662231944</v>
      </c>
      <c r="C327" s="2">
        <f t="shared" si="17"/>
        <v>-0.2923978627587927</v>
      </c>
      <c r="D327" s="2">
        <f t="shared" si="19"/>
        <v>-0.11399159653559832</v>
      </c>
    </row>
    <row r="328" spans="1:4" ht="12.75">
      <c r="A328" s="2">
        <f t="shared" si="18"/>
        <v>6.339999999999953</v>
      </c>
      <c r="B328" s="2">
        <f t="shared" si="16"/>
        <v>0.42899795998140944</v>
      </c>
      <c r="C328" s="2">
        <f t="shared" si="17"/>
        <v>-0.6641169532738845</v>
      </c>
      <c r="D328" s="2">
        <f t="shared" si="19"/>
        <v>-0.2351189932924751</v>
      </c>
    </row>
    <row r="329" spans="1:4" ht="12.75">
      <c r="A329" s="2">
        <f t="shared" si="18"/>
        <v>6.359999999999952</v>
      </c>
      <c r="B329" s="2">
        <f t="shared" si="16"/>
        <v>0.6723216397335235</v>
      </c>
      <c r="C329" s="2">
        <f t="shared" si="17"/>
        <v>-1.0255388543046808</v>
      </c>
      <c r="D329" s="2">
        <f t="shared" si="19"/>
        <v>-0.3532172145711573</v>
      </c>
    </row>
    <row r="330" spans="1:4" ht="12.75">
      <c r="A330" s="2">
        <f t="shared" si="18"/>
        <v>6.379999999999952</v>
      </c>
      <c r="B330" s="2">
        <f t="shared" si="16"/>
        <v>0.9046268249940046</v>
      </c>
      <c r="C330" s="2">
        <f t="shared" si="17"/>
        <v>-1.3710596887322848</v>
      </c>
      <c r="D330" s="2">
        <f t="shared" si="19"/>
        <v>-0.4664328637382802</v>
      </c>
    </row>
    <row r="331" spans="1:4" ht="12.75">
      <c r="A331" s="2">
        <f t="shared" si="18"/>
        <v>6.3999999999999515</v>
      </c>
      <c r="B331" s="2">
        <f aca="true" t="shared" si="20" ref="B331:B394">EXP(-$E$2*$B$4*A331)*($I$5*COS($E$3*A331)+$I$6*SIN($E$3*A331))</f>
        <v>1.122343023736994</v>
      </c>
      <c r="C331" s="2">
        <f aca="true" t="shared" si="21" ref="C331:C394">$N$4*SIN($K$2*A331+$N$6)</f>
        <v>-1.6953221268193432</v>
      </c>
      <c r="D331" s="2">
        <f t="shared" si="19"/>
        <v>-0.5729791030823492</v>
      </c>
    </row>
    <row r="332" spans="1:4" ht="12.75">
      <c r="A332" s="2">
        <f aca="true" t="shared" si="22" ref="A332:A395">A331+$B$9</f>
        <v>6.419999999999951</v>
      </c>
      <c r="B332" s="2">
        <f t="shared" si="20"/>
        <v>1.3221345837906684</v>
      </c>
      <c r="C332" s="2">
        <f t="shared" si="21"/>
        <v>-1.9932984520602128</v>
      </c>
      <c r="D332" s="2">
        <f aca="true" t="shared" si="23" ref="D332:D395">B332+C332</f>
        <v>-0.6711638682695444</v>
      </c>
    </row>
    <row r="333" spans="1:4" ht="12.75">
      <c r="A333" s="2">
        <f t="shared" si="22"/>
        <v>6.439999999999951</v>
      </c>
      <c r="B333" s="2">
        <f t="shared" si="20"/>
        <v>1.5009517705281068</v>
      </c>
      <c r="C333" s="2">
        <f t="shared" si="21"/>
        <v>-2.2603685163504106</v>
      </c>
      <c r="D333" s="2">
        <f t="shared" si="23"/>
        <v>-0.7594167458223038</v>
      </c>
    </row>
    <row r="334" spans="1:4" ht="12.75">
      <c r="A334" s="2">
        <f t="shared" si="22"/>
        <v>6.45999999999995</v>
      </c>
      <c r="B334" s="2">
        <f t="shared" si="20"/>
        <v>1.6560772891622542</v>
      </c>
      <c r="C334" s="2">
        <f t="shared" si="21"/>
        <v>-2.4923913757732845</v>
      </c>
      <c r="D334" s="2">
        <f t="shared" si="23"/>
        <v>-0.8363140866110303</v>
      </c>
    </row>
    <row r="335" spans="1:4" ht="12.75">
      <c r="A335" s="2">
        <f t="shared" si="22"/>
        <v>6.47999999999995</v>
      </c>
      <c r="B335" s="2">
        <f t="shared" si="20"/>
        <v>1.7851675424509927</v>
      </c>
      <c r="C335" s="2">
        <f t="shared" si="21"/>
        <v>-2.685769496285509</v>
      </c>
      <c r="D335" s="2">
        <f t="shared" si="23"/>
        <v>-0.9006019538345165</v>
      </c>
    </row>
    <row r="336" spans="1:4" ht="12.75">
      <c r="A336" s="2">
        <f t="shared" si="22"/>
        <v>6.499999999999949</v>
      </c>
      <c r="B336" s="2">
        <f t="shared" si="20"/>
        <v>1.886287997921658</v>
      </c>
      <c r="C336" s="2">
        <f t="shared" si="21"/>
        <v>-2.837504533786344</v>
      </c>
      <c r="D336" s="2">
        <f t="shared" si="23"/>
        <v>-0.951216535864686</v>
      </c>
    </row>
    <row r="337" spans="1:4" ht="12.75">
      <c r="A337" s="2">
        <f t="shared" si="22"/>
        <v>6.519999999999949</v>
      </c>
      <c r="B337" s="2">
        <f t="shared" si="20"/>
        <v>1.9579421315127261</v>
      </c>
      <c r="C337" s="2">
        <f t="shared" si="21"/>
        <v>-2.9452438236963934</v>
      </c>
      <c r="D337" s="2">
        <f t="shared" si="23"/>
        <v>-0.9873016921836673</v>
      </c>
    </row>
    <row r="338" spans="1:4" ht="12.75">
      <c r="A338" s="2">
        <f t="shared" si="22"/>
        <v>6.5399999999999485</v>
      </c>
      <c r="B338" s="2">
        <f t="shared" si="20"/>
        <v>1.9990935153456344</v>
      </c>
      <c r="C338" s="2">
        <f t="shared" si="21"/>
        <v>-3.0073168592206576</v>
      </c>
      <c r="D338" s="2">
        <f t="shared" si="23"/>
        <v>-1.0082233438750232</v>
      </c>
    </row>
    <row r="339" spans="1:4" ht="12.75">
      <c r="A339" s="2">
        <f t="shared" si="22"/>
        <v>6.559999999999948</v>
      </c>
      <c r="B339" s="2">
        <f t="shared" si="20"/>
        <v>2.009180724598216</v>
      </c>
      <c r="C339" s="2">
        <f t="shared" si="21"/>
        <v>-3.0227611926976157</v>
      </c>
      <c r="D339" s="2">
        <f t="shared" si="23"/>
        <v>-1.0135804680993998</v>
      </c>
    </row>
    <row r="340" spans="1:4" ht="12.75">
      <c r="A340" s="2">
        <f t="shared" si="22"/>
        <v>6.579999999999948</v>
      </c>
      <c r="B340" s="2">
        <f t="shared" si="20"/>
        <v>1.988124850477573</v>
      </c>
      <c r="C340" s="2">
        <f t="shared" si="21"/>
        <v>-2.9913373584315215</v>
      </c>
      <c r="D340" s="2">
        <f t="shared" si="23"/>
        <v>-1.0032125079539485</v>
      </c>
    </row>
    <row r="341" spans="1:4" ht="12.75">
      <c r="A341" s="2">
        <f t="shared" si="22"/>
        <v>6.599999999999947</v>
      </c>
      <c r="B341" s="2">
        <f t="shared" si="20"/>
        <v>1.9363295213361067</v>
      </c>
      <c r="C341" s="2">
        <f t="shared" si="21"/>
        <v>-2.913532585628262</v>
      </c>
      <c r="D341" s="2">
        <f t="shared" si="23"/>
        <v>-0.9772030642921552</v>
      </c>
    </row>
    <row r="342" spans="1:4" ht="12.75">
      <c r="A342" s="2">
        <f t="shared" si="22"/>
        <v>6.619999999999947</v>
      </c>
      <c r="B342" s="2">
        <f t="shared" si="20"/>
        <v>1.854673450251413</v>
      </c>
      <c r="C342" s="2">
        <f t="shared" si="21"/>
        <v>-2.7905532438653573</v>
      </c>
      <c r="D342" s="2">
        <f t="shared" si="23"/>
        <v>-0.9358797936139442</v>
      </c>
    </row>
    <row r="343" spans="1:4" ht="12.75">
      <c r="A343" s="2">
        <f t="shared" si="22"/>
        <v>6.639999999999946</v>
      </c>
      <c r="B343" s="2">
        <f t="shared" si="20"/>
        <v>1.7444956430945073</v>
      </c>
      <c r="C343" s="2">
        <f t="shared" si="21"/>
        <v>-2.624306138229678</v>
      </c>
      <c r="D343" s="2">
        <f t="shared" si="23"/>
        <v>-0.8798104951351708</v>
      </c>
    </row>
    <row r="344" spans="1:4" ht="12.75">
      <c r="A344" s="2">
        <f t="shared" si="22"/>
        <v>6.659999999999946</v>
      </c>
      <c r="B344" s="2">
        <f t="shared" si="20"/>
        <v>1.6075735144506735</v>
      </c>
      <c r="C344" s="2">
        <f t="shared" si="21"/>
        <v>-2.417368944143488</v>
      </c>
      <c r="D344" s="2">
        <f t="shared" si="23"/>
        <v>-0.8097954296928145</v>
      </c>
    </row>
    <row r="345" spans="1:4" ht="12.75">
      <c r="A345" s="2">
        <f t="shared" si="22"/>
        <v>6.6799999999999455</v>
      </c>
      <c r="B345" s="2">
        <f t="shared" si="20"/>
        <v>1.4460942679841813</v>
      </c>
      <c r="C345" s="2">
        <f t="shared" si="21"/>
        <v>-2.1729502402891074</v>
      </c>
      <c r="D345" s="2">
        <f t="shared" si="23"/>
        <v>-0.7268559723049262</v>
      </c>
    </row>
    <row r="346" spans="1:4" ht="12.75">
      <c r="A346" s="2">
        <f t="shared" si="22"/>
        <v>6.699999999999945</v>
      </c>
      <c r="B346" s="2">
        <f t="shared" si="20"/>
        <v>1.2626200012697835</v>
      </c>
      <c r="C346" s="2">
        <f t="shared" si="21"/>
        <v>-1.894839759325387</v>
      </c>
      <c r="D346" s="2">
        <f t="shared" si="23"/>
        <v>-0.6322197580556035</v>
      </c>
    </row>
    <row r="347" spans="1:4" ht="12.75">
      <c r="A347" s="2">
        <f t="shared" si="22"/>
        <v>6.719999999999945</v>
      </c>
      <c r="B347" s="2">
        <f t="shared" si="20"/>
        <v>1.0600470911640796</v>
      </c>
      <c r="C347" s="2">
        <f t="shared" si="21"/>
        <v>-1.5873496277624528</v>
      </c>
      <c r="D347" s="2">
        <f t="shared" si="23"/>
        <v>-0.5273025365983732</v>
      </c>
    </row>
    <row r="348" spans="1:4" ht="12.75">
      <c r="A348" s="2">
        <f t="shared" si="22"/>
        <v>6.739999999999944</v>
      </c>
      <c r="B348" s="2">
        <f t="shared" si="20"/>
        <v>0.8415605029875975</v>
      </c>
      <c r="C348" s="2">
        <f t="shared" si="21"/>
        <v>-1.2552475060758814</v>
      </c>
      <c r="D348" s="2">
        <f t="shared" si="23"/>
        <v>-0.4136870030882839</v>
      </c>
    </row>
    <row r="349" spans="1:4" ht="12.75">
      <c r="A349" s="2">
        <f t="shared" si="22"/>
        <v>6.759999999999944</v>
      </c>
      <c r="B349" s="2">
        <f t="shared" si="20"/>
        <v>0.6105837438073813</v>
      </c>
      <c r="C349" s="2">
        <f t="shared" si="21"/>
        <v>-0.9036826657279762</v>
      </c>
      <c r="D349" s="2">
        <f t="shared" si="23"/>
        <v>-0.29309892192059483</v>
      </c>
    </row>
    <row r="350" spans="1:4" ht="12.75">
      <c r="A350" s="2">
        <f t="shared" si="22"/>
        <v>6.779999999999943</v>
      </c>
      <c r="B350" s="2">
        <f t="shared" si="20"/>
        <v>0.3707252457800537</v>
      </c>
      <c r="C350" s="2">
        <f t="shared" si="21"/>
        <v>-0.5381061492787352</v>
      </c>
      <c r="D350" s="2">
        <f t="shared" si="23"/>
        <v>-0.1673809034986815</v>
      </c>
    </row>
    <row r="351" spans="1:4" ht="12.75">
      <c r="A351" s="2">
        <f t="shared" si="22"/>
        <v>6.799999999999943</v>
      </c>
      <c r="B351" s="2">
        <f t="shared" si="20"/>
        <v>0.1257220188505866</v>
      </c>
      <c r="C351" s="2">
        <f t="shared" si="21"/>
        <v>-0.1641862515101384</v>
      </c>
      <c r="D351" s="2">
        <f t="shared" si="23"/>
        <v>-0.03846423265955182</v>
      </c>
    </row>
    <row r="352" spans="1:4" ht="12.75">
      <c r="A352" s="2">
        <f t="shared" si="22"/>
        <v>6.8199999999999426</v>
      </c>
      <c r="B352" s="2">
        <f t="shared" si="20"/>
        <v>-0.12061854769591164</v>
      </c>
      <c r="C352" s="2">
        <f t="shared" si="21"/>
        <v>0.21227936796330418</v>
      </c>
      <c r="D352" s="2">
        <f t="shared" si="23"/>
        <v>0.09166082026739254</v>
      </c>
    </row>
    <row r="353" spans="1:4" ht="12.75">
      <c r="A353" s="2">
        <f t="shared" si="22"/>
        <v>6.839999999999942</v>
      </c>
      <c r="B353" s="2">
        <f t="shared" si="20"/>
        <v>-0.3644778288500062</v>
      </c>
      <c r="C353" s="2">
        <f t="shared" si="21"/>
        <v>0.5854535778969975</v>
      </c>
      <c r="D353" s="2">
        <f t="shared" si="23"/>
        <v>0.2209757490469913</v>
      </c>
    </row>
    <row r="354" spans="1:4" ht="12.75">
      <c r="A354" s="2">
        <f t="shared" si="22"/>
        <v>6.859999999999942</v>
      </c>
      <c r="B354" s="2">
        <f t="shared" si="20"/>
        <v>-0.602085134299219</v>
      </c>
      <c r="C354" s="2">
        <f t="shared" si="21"/>
        <v>0.9495502806293288</v>
      </c>
      <c r="D354" s="2">
        <f t="shared" si="23"/>
        <v>0.34746514633010983</v>
      </c>
    </row>
    <row r="355" spans="1:4" ht="12.75">
      <c r="A355" s="2">
        <f t="shared" si="22"/>
        <v>6.879999999999941</v>
      </c>
      <c r="B355" s="2">
        <f t="shared" si="20"/>
        <v>-0.8297759891624814</v>
      </c>
      <c r="C355" s="2">
        <f t="shared" si="21"/>
        <v>1.2989241260150564</v>
      </c>
      <c r="D355" s="2">
        <f t="shared" si="23"/>
        <v>0.46914813685257495</v>
      </c>
    </row>
    <row r="356" spans="1:4" ht="12.75">
      <c r="A356" s="2">
        <f t="shared" si="22"/>
        <v>6.899999999999941</v>
      </c>
      <c r="B356" s="2">
        <f t="shared" si="20"/>
        <v>-1.0440486246069185</v>
      </c>
      <c r="C356" s="2">
        <f t="shared" si="21"/>
        <v>1.6281580430562297</v>
      </c>
      <c r="D356" s="2">
        <f t="shared" si="23"/>
        <v>0.5841094184493112</v>
      </c>
    </row>
    <row r="357" spans="1:4" ht="12.75">
      <c r="A357" s="2">
        <f t="shared" si="22"/>
        <v>6.91999999999994</v>
      </c>
      <c r="B357" s="2">
        <f t="shared" si="20"/>
        <v>-1.2416178078816447</v>
      </c>
      <c r="C357" s="2">
        <f t="shared" si="21"/>
        <v>1.9321472320459605</v>
      </c>
      <c r="D357" s="2">
        <f t="shared" si="23"/>
        <v>0.6905294241643158</v>
      </c>
    </row>
    <row r="358" spans="1:4" ht="12.75">
      <c r="A358" s="2">
        <f t="shared" si="22"/>
        <v>6.93999999999994</v>
      </c>
      <c r="B358" s="2">
        <f t="shared" si="20"/>
        <v>-1.4194651846775612</v>
      </c>
      <c r="C358" s="2">
        <f t="shared" si="21"/>
        <v>2.206178314919131</v>
      </c>
      <c r="D358" s="2">
        <f t="shared" si="23"/>
        <v>0.78671313024157</v>
      </c>
    </row>
    <row r="359" spans="1:4" ht="12.75">
      <c r="A359" s="2">
        <f t="shared" si="22"/>
        <v>6.95999999999994</v>
      </c>
      <c r="B359" s="2">
        <f t="shared" si="20"/>
        <v>-1.5748853627967516</v>
      </c>
      <c r="C359" s="2">
        <f t="shared" si="21"/>
        <v>2.446002416577754</v>
      </c>
      <c r="D359" s="2">
        <f t="shared" si="23"/>
        <v>0.8711170537810025</v>
      </c>
    </row>
    <row r="360" spans="1:4" ht="12.75">
      <c r="A360" s="2">
        <f t="shared" si="22"/>
        <v>6.979999999999939</v>
      </c>
      <c r="B360" s="2">
        <f t="shared" si="20"/>
        <v>-1.7055270339930728</v>
      </c>
      <c r="C360" s="2">
        <f t="shared" si="21"/>
        <v>2.6479010440583104</v>
      </c>
      <c r="D360" s="2">
        <f t="shared" si="23"/>
        <v>0.9423740100652376</v>
      </c>
    </row>
    <row r="361" spans="1:4" ht="12.75">
      <c r="A361" s="2">
        <f t="shared" si="22"/>
        <v>6.999999999999939</v>
      </c>
      <c r="B361" s="2">
        <f t="shared" si="20"/>
        <v>-1.8094285094432807</v>
      </c>
      <c r="C361" s="2">
        <f t="shared" si="21"/>
        <v>2.8087437420795025</v>
      </c>
      <c r="D361" s="2">
        <f t="shared" si="23"/>
        <v>0.9993152326362218</v>
      </c>
    </row>
    <row r="362" spans="1:4" ht="12.75">
      <c r="A362" s="2">
        <f t="shared" si="22"/>
        <v>7.019999999999938</v>
      </c>
      <c r="B362" s="2">
        <f t="shared" si="20"/>
        <v>-1.885047132384266</v>
      </c>
      <c r="C362" s="2">
        <f t="shared" si="21"/>
        <v>2.9260366310158505</v>
      </c>
      <c r="D362" s="2">
        <f t="shared" si="23"/>
        <v>1.0409894986315846</v>
      </c>
    </row>
    <row r="363" spans="1:4" ht="12.75">
      <c r="A363" s="2">
        <f t="shared" si="22"/>
        <v>7.039999999999938</v>
      </c>
      <c r="B363" s="2">
        <f t="shared" si="20"/>
        <v>-1.9312821276165264</v>
      </c>
      <c r="C363" s="2">
        <f t="shared" si="21"/>
        <v>2.9979610747121157</v>
      </c>
      <c r="D363" s="2">
        <f t="shared" si="23"/>
        <v>1.0666789470955893</v>
      </c>
    </row>
    <row r="364" spans="1:4" ht="12.75">
      <c r="A364" s="2">
        <f t="shared" si="22"/>
        <v>7.059999999999937</v>
      </c>
      <c r="B364" s="2">
        <f t="shared" si="20"/>
        <v>-1.9474905503194944</v>
      </c>
      <c r="C364" s="2">
        <f t="shared" si="21"/>
        <v>3.023401878590521</v>
      </c>
      <c r="D364" s="2">
        <f t="shared" si="23"/>
        <v>1.0759113282710266</v>
      </c>
    </row>
    <row r="365" spans="1:4" ht="12.75">
      <c r="A365" s="2">
        <f t="shared" si="22"/>
        <v>7.079999999999937</v>
      </c>
      <c r="B365" s="2">
        <f t="shared" si="20"/>
        <v>-1.9334961043413128</v>
      </c>
      <c r="C365" s="2">
        <f t="shared" si="21"/>
        <v>3.0019645808369613</v>
      </c>
      <c r="D365" s="2">
        <f t="shared" si="23"/>
        <v>1.0684684764956485</v>
      </c>
    </row>
    <row r="366" spans="1:4" ht="12.75">
      <c r="A366" s="2">
        <f t="shared" si="22"/>
        <v>7.099999999999937</v>
      </c>
      <c r="B366" s="2">
        <f t="shared" si="20"/>
        <v>-1.8895907111347794</v>
      </c>
      <c r="C366" s="2">
        <f t="shared" si="21"/>
        <v>2.93398156856475</v>
      </c>
      <c r="D366" s="2">
        <f t="shared" si="23"/>
        <v>1.0443908574299707</v>
      </c>
    </row>
    <row r="367" spans="1:4" ht="12.75">
      <c r="A367" s="2">
        <f t="shared" si="22"/>
        <v>7.119999999999936</v>
      </c>
      <c r="B367" s="2">
        <f t="shared" si="20"/>
        <v>-1.8165288230840446</v>
      </c>
      <c r="C367" s="2">
        <f t="shared" si="21"/>
        <v>2.8205069241243312</v>
      </c>
      <c r="D367" s="2">
        <f t="shared" si="23"/>
        <v>1.0039781010402866</v>
      </c>
    </row>
    <row r="368" spans="1:4" ht="12.75">
      <c r="A368" s="2">
        <f t="shared" si="22"/>
        <v>7.139999999999936</v>
      </c>
      <c r="B368" s="2">
        <f t="shared" si="20"/>
        <v>-1.7155145873563253</v>
      </c>
      <c r="C368" s="2">
        <f t="shared" si="21"/>
        <v>2.6633000814673853</v>
      </c>
      <c r="D368" s="2">
        <f t="shared" si="23"/>
        <v>0.94778549411106</v>
      </c>
    </row>
    <row r="369" spans="1:4" ht="12.75">
      <c r="A369" s="2">
        <f t="shared" si="22"/>
        <v>7.159999999999935</v>
      </c>
      <c r="B369" s="2">
        <f t="shared" si="20"/>
        <v>-1.5881820768791293</v>
      </c>
      <c r="C369" s="2">
        <f t="shared" si="21"/>
        <v>2.464798545974671</v>
      </c>
      <c r="D369" s="2">
        <f t="shared" si="23"/>
        <v>0.8766164690955416</v>
      </c>
    </row>
    <row r="370" spans="1:4" ht="12.75">
      <c r="A370" s="2">
        <f t="shared" si="22"/>
        <v>7.179999999999935</v>
      </c>
      <c r="B370" s="2">
        <f t="shared" si="20"/>
        <v>-1.4365689118797498</v>
      </c>
      <c r="C370" s="2">
        <f t="shared" si="21"/>
        <v>2.228080100729175</v>
      </c>
      <c r="D370" s="2">
        <f t="shared" si="23"/>
        <v>0.7915111888494253</v>
      </c>
    </row>
    <row r="371" spans="1:4" ht="12.75">
      <c r="A371" s="2">
        <f t="shared" si="22"/>
        <v>7.1999999999999345</v>
      </c>
      <c r="B371" s="2">
        <f t="shared" si="20"/>
        <v>-1.263083696985322</v>
      </c>
      <c r="C371" s="2">
        <f t="shared" si="21"/>
        <v>1.9568150852292212</v>
      </c>
      <c r="D371" s="2">
        <f t="shared" si="23"/>
        <v>0.6937313882438991</v>
      </c>
    </row>
    <row r="372" spans="1:4" ht="12.75">
      <c r="A372" s="2">
        <f t="shared" si="22"/>
        <v>7.219999999999934</v>
      </c>
      <c r="B372" s="2">
        <f t="shared" si="20"/>
        <v>-1.0704677936073943</v>
      </c>
      <c r="C372" s="2">
        <f t="shared" si="21"/>
        <v>1.6552094864644802</v>
      </c>
      <c r="D372" s="2">
        <f t="shared" si="23"/>
        <v>0.5847416928570859</v>
      </c>
    </row>
    <row r="373" spans="1:4" ht="12.75">
      <c r="A373" s="2">
        <f t="shared" si="22"/>
        <v>7.239999999999934</v>
      </c>
      <c r="B373" s="2">
        <f t="shared" si="20"/>
        <v>-0.8617520337763613</v>
      </c>
      <c r="C373" s="2">
        <f t="shared" si="21"/>
        <v>1.327939724732128</v>
      </c>
      <c r="D373" s="2">
        <f t="shared" si="23"/>
        <v>0.46618769095576673</v>
      </c>
    </row>
    <row r="374" spans="1:4" ht="12.75">
      <c r="A374" s="2">
        <f t="shared" si="22"/>
        <v>7.259999999999933</v>
      </c>
      <c r="B374" s="2">
        <f t="shared" si="20"/>
        <v>-0.6402090584280045</v>
      </c>
      <c r="C374" s="2">
        <f t="shared" si="21"/>
        <v>0.9800801453450746</v>
      </c>
      <c r="D374" s="2">
        <f t="shared" si="23"/>
        <v>0.33987108691707013</v>
      </c>
    </row>
    <row r="375" spans="1:4" ht="12.75">
      <c r="A375" s="2">
        <f t="shared" si="22"/>
        <v>7.279999999999933</v>
      </c>
      <c r="B375" s="2">
        <f t="shared" si="20"/>
        <v>-0.4093020292130287</v>
      </c>
      <c r="C375" s="2">
        <f t="shared" si="21"/>
        <v>0.6170243404789136</v>
      </c>
      <c r="D375" s="2">
        <f t="shared" si="23"/>
        <v>0.20772231126588492</v>
      </c>
    </row>
    <row r="376" spans="1:4" ht="12.75">
      <c r="A376" s="2">
        <f t="shared" si="22"/>
        <v>7.299999999999932</v>
      </c>
      <c r="B376" s="2">
        <f t="shared" si="20"/>
        <v>-0.17263051720176245</v>
      </c>
      <c r="C376" s="2">
        <f t="shared" si="21"/>
        <v>0.24440152106958893</v>
      </c>
      <c r="D376" s="2">
        <f t="shared" si="23"/>
        <v>0.07177100386782648</v>
      </c>
    </row>
    <row r="377" spans="1:4" ht="12.75">
      <c r="A377" s="2">
        <f t="shared" si="22"/>
        <v>7.319999999999932</v>
      </c>
      <c r="B377" s="2">
        <f t="shared" si="20"/>
        <v>0.06612558641874702</v>
      </c>
      <c r="C377" s="2">
        <f t="shared" si="21"/>
        <v>-0.13201076457804897</v>
      </c>
      <c r="D377" s="2">
        <f t="shared" si="23"/>
        <v>-0.06588517815930195</v>
      </c>
    </row>
    <row r="378" spans="1:4" ht="12.75">
      <c r="A378" s="2">
        <f t="shared" si="22"/>
        <v>7.3399999999999315</v>
      </c>
      <c r="B378" s="2">
        <f t="shared" si="20"/>
        <v>0.30326326402715165</v>
      </c>
      <c r="C378" s="2">
        <f t="shared" si="21"/>
        <v>-0.5063762121647961</v>
      </c>
      <c r="D378" s="2">
        <f t="shared" si="23"/>
        <v>-0.20311294813764447</v>
      </c>
    </row>
    <row r="379" spans="1:4" ht="12.75">
      <c r="A379" s="2">
        <f t="shared" si="22"/>
        <v>7.359999999999931</v>
      </c>
      <c r="B379" s="2">
        <f t="shared" si="20"/>
        <v>0.535113781070814</v>
      </c>
      <c r="C379" s="2">
        <f t="shared" si="21"/>
        <v>-0.8728902537886437</v>
      </c>
      <c r="D379" s="2">
        <f t="shared" si="23"/>
        <v>-0.33777647271782973</v>
      </c>
    </row>
    <row r="380" spans="1:4" ht="12.75">
      <c r="A380" s="2">
        <f t="shared" si="22"/>
        <v>7.379999999999931</v>
      </c>
      <c r="B380" s="2">
        <f t="shared" si="20"/>
        <v>0.7580994217004228</v>
      </c>
      <c r="C380" s="2">
        <f t="shared" si="21"/>
        <v>-1.2258700582604676</v>
      </c>
      <c r="D380" s="2">
        <f t="shared" si="23"/>
        <v>-0.4677706365600448</v>
      </c>
    </row>
    <row r="381" spans="1:4" ht="12.75">
      <c r="A381" s="2">
        <f t="shared" si="22"/>
        <v>7.39999999999993</v>
      </c>
      <c r="B381" s="2">
        <f t="shared" si="20"/>
        <v>0.968788673497663</v>
      </c>
      <c r="C381" s="2">
        <f t="shared" si="21"/>
        <v>-1.5598426438820305</v>
      </c>
      <c r="D381" s="2">
        <f t="shared" si="23"/>
        <v>-0.5910539703843676</v>
      </c>
    </row>
    <row r="382" spans="1:4" ht="12.75">
      <c r="A382" s="2">
        <f t="shared" si="22"/>
        <v>7.41999999999993</v>
      </c>
      <c r="B382" s="2">
        <f t="shared" si="20"/>
        <v>1.1639490104615255</v>
      </c>
      <c r="C382" s="2">
        <f t="shared" si="21"/>
        <v>-1.8696297374895716</v>
      </c>
      <c r="D382" s="2">
        <f t="shared" si="23"/>
        <v>-0.7056807270280461</v>
      </c>
    </row>
    <row r="383" spans="1:4" ht="12.75">
      <c r="A383" s="2">
        <f t="shared" si="22"/>
        <v>7.439999999999929</v>
      </c>
      <c r="B383" s="2">
        <f t="shared" si="20"/>
        <v>1.3405964627337195</v>
      </c>
      <c r="C383" s="2">
        <f t="shared" si="21"/>
        <v>-2.150428064016968</v>
      </c>
      <c r="D383" s="2">
        <f t="shared" si="23"/>
        <v>-0.8098316012832485</v>
      </c>
    </row>
    <row r="384" spans="1:4" ht="12.75">
      <c r="A384" s="2">
        <f t="shared" si="22"/>
        <v>7.459999999999929</v>
      </c>
      <c r="B384" s="2">
        <f t="shared" si="20"/>
        <v>1.496041213330993</v>
      </c>
      <c r="C384" s="2">
        <f t="shared" si="21"/>
        <v>-2.397883821681419</v>
      </c>
      <c r="D384" s="2">
        <f t="shared" si="23"/>
        <v>-0.9018426083504261</v>
      </c>
    </row>
    <row r="385" spans="1:4" ht="12.75">
      <c r="A385" s="2">
        <f t="shared" si="22"/>
        <v>7.4799999999999285</v>
      </c>
      <c r="B385" s="2">
        <f t="shared" si="20"/>
        <v>1.6279285255757658</v>
      </c>
      <c r="C385" s="2">
        <f t="shared" si="21"/>
        <v>-2.6081601880481466</v>
      </c>
      <c r="D385" s="2">
        <f t="shared" si="23"/>
        <v>-0.9802316624723808</v>
      </c>
    </row>
    <row r="386" spans="1:4" ht="12.75">
      <c r="A386" s="2">
        <f t="shared" si="22"/>
        <v>7.499999999999928</v>
      </c>
      <c r="B386" s="2">
        <f t="shared" si="20"/>
        <v>1.73427437896793</v>
      </c>
      <c r="C386" s="2">
        <f t="shared" si="21"/>
        <v>-2.7779968102863832</v>
      </c>
      <c r="D386" s="2">
        <f t="shared" si="23"/>
        <v>-1.0437224313184532</v>
      </c>
    </row>
    <row r="387" spans="1:4" ht="12.75">
      <c r="A387" s="2">
        <f t="shared" si="22"/>
        <v>7.519999999999928</v>
      </c>
      <c r="B387" s="2">
        <f t="shared" si="20"/>
        <v>1.8134952747440305</v>
      </c>
      <c r="C387" s="2">
        <f t="shared" si="21"/>
        <v>-2.9047603572156344</v>
      </c>
      <c r="D387" s="2">
        <f t="shared" si="23"/>
        <v>-1.091265082471604</v>
      </c>
    </row>
    <row r="388" spans="1:4" ht="12.75">
      <c r="A388" s="2">
        <f t="shared" si="22"/>
        <v>7.539999999999927</v>
      </c>
      <c r="B388" s="2">
        <f t="shared" si="20"/>
        <v>1.8644317640107997</v>
      </c>
      <c r="C388" s="2">
        <f t="shared" si="21"/>
        <v>-2.986485349328098</v>
      </c>
      <c r="D388" s="2">
        <f t="shared" si="23"/>
        <v>-1.1220535853172984</v>
      </c>
    </row>
    <row r="389" spans="1:4" ht="12.75">
      <c r="A389" s="2">
        <f t="shared" si="22"/>
        <v>7.559999999999927</v>
      </c>
      <c r="B389" s="2">
        <f t="shared" si="20"/>
        <v>1.8863653496765789</v>
      </c>
      <c r="C389" s="2">
        <f t="shared" si="21"/>
        <v>-3.0219046337145894</v>
      </c>
      <c r="D389" s="2">
        <f t="shared" si="23"/>
        <v>-1.1355392840380105</v>
      </c>
    </row>
    <row r="390" spans="1:4" ht="12.75">
      <c r="A390" s="2">
        <f t="shared" si="22"/>
        <v>7.579999999999926</v>
      </c>
      <c r="B390" s="2">
        <f t="shared" si="20"/>
        <v>1.8790285168985246</v>
      </c>
      <c r="C390" s="2">
        <f t="shared" si="21"/>
        <v>-3.0104690313774465</v>
      </c>
      <c r="D390" s="2">
        <f t="shared" si="23"/>
        <v>-1.131440514478922</v>
      </c>
    </row>
    <row r="391" spans="1:4" ht="12.75">
      <c r="A391" s="2">
        <f t="shared" si="22"/>
        <v>7.599999999999926</v>
      </c>
      <c r="B391" s="2">
        <f t="shared" si="20"/>
        <v>1.8426077537986179</v>
      </c>
      <c r="C391" s="2">
        <f t="shared" si="21"/>
        <v>-2.952355852297315</v>
      </c>
      <c r="D391" s="2">
        <f t="shared" si="23"/>
        <v>-1.109748098498697</v>
      </c>
    </row>
    <row r="392" spans="1:4" ht="12.75">
      <c r="A392" s="2">
        <f t="shared" si="22"/>
        <v>7.6199999999999255</v>
      </c>
      <c r="B392" s="2">
        <f t="shared" si="20"/>
        <v>1.7777395331116674</v>
      </c>
      <c r="C392" s="2">
        <f t="shared" si="21"/>
        <v>-2.848466146226921</v>
      </c>
      <c r="D392" s="2">
        <f t="shared" si="23"/>
        <v>-1.0707266131152535</v>
      </c>
    </row>
    <row r="393" spans="1:4" ht="12.75">
      <c r="A393" s="2">
        <f t="shared" si="22"/>
        <v>7.639999999999925</v>
      </c>
      <c r="B393" s="2">
        <f t="shared" si="20"/>
        <v>1.685499334521854</v>
      </c>
      <c r="C393" s="2">
        <f t="shared" si="21"/>
        <v>-2.7004107318384816</v>
      </c>
      <c r="D393" s="2">
        <f t="shared" si="23"/>
        <v>-1.0149113973166275</v>
      </c>
    </row>
    <row r="394" spans="1:4" ht="12.75">
      <c r="A394" s="2">
        <f t="shared" si="22"/>
        <v>7.659999999999925</v>
      </c>
      <c r="B394" s="2">
        <f t="shared" si="20"/>
        <v>1.5673838950308094</v>
      </c>
      <c r="C394" s="2">
        <f t="shared" si="21"/>
        <v>-2.5104852208441084</v>
      </c>
      <c r="D394" s="2">
        <f t="shared" si="23"/>
        <v>-0.943101325813299</v>
      </c>
    </row>
    <row r="395" spans="1:4" ht="12.75">
      <c r="A395" s="2">
        <f t="shared" si="22"/>
        <v>7.679999999999924</v>
      </c>
      <c r="B395" s="2">
        <f aca="true" t="shared" si="24" ref="B395:B458">EXP(-$E$2*$B$4*A395)*($I$5*COS($E$3*A395)+$I$6*SIN($E$3*A395))</f>
        <v>1.4252869791176304</v>
      </c>
      <c r="C395" s="2">
        <f aca="true" t="shared" si="25" ref="C395:C458">$N$4*SIN($K$2*A395+$N$6)</f>
        <v>-2.2816344243421476</v>
      </c>
      <c r="D395" s="2">
        <f t="shared" si="23"/>
        <v>-0.8563474452245172</v>
      </c>
    </row>
    <row r="396" spans="1:4" ht="12.75">
      <c r="A396" s="2">
        <f aca="true" t="shared" si="26" ref="A396:A459">A395+$B$9</f>
        <v>7.699999999999924</v>
      </c>
      <c r="B396" s="2">
        <f t="shared" si="24"/>
        <v>1.2614690600895033</v>
      </c>
      <c r="C396" s="2">
        <f t="shared" si="25"/>
        <v>-2.0174066932723203</v>
      </c>
      <c r="D396" s="2">
        <f aca="true" t="shared" si="27" ref="D396:D459">B396+C396</f>
        <v>-0.7559376331828169</v>
      </c>
    </row>
    <row r="397" spans="1:4" ht="12.75">
      <c r="A397" s="2">
        <f t="shared" si="26"/>
        <v>7.719999999999923</v>
      </c>
      <c r="B397" s="2">
        <f t="shared" si="24"/>
        <v>1.0785213973505974</v>
      </c>
      <c r="C397" s="2">
        <f t="shared" si="25"/>
        <v>-1.7218989009344337</v>
      </c>
      <c r="D397" s="2">
        <f t="shared" si="27"/>
        <v>-0.6433775035838363</v>
      </c>
    </row>
    <row r="398" spans="1:4" ht="12.75">
      <c r="A398" s="2">
        <f t="shared" si="26"/>
        <v>7.739999999999923</v>
      </c>
      <c r="B398" s="2">
        <f t="shared" si="24"/>
        <v>0.8793250799053126</v>
      </c>
      <c r="C398" s="2">
        <f t="shared" si="25"/>
        <v>-1.3996929206217648</v>
      </c>
      <c r="D398" s="2">
        <f t="shared" si="27"/>
        <v>-0.5203678407164521</v>
      </c>
    </row>
    <row r="399" spans="1:4" ht="12.75">
      <c r="A399" s="2">
        <f t="shared" si="26"/>
        <v>7.7599999999999225</v>
      </c>
      <c r="B399" s="2">
        <f t="shared" si="24"/>
        <v>0.6670056829553788</v>
      </c>
      <c r="C399" s="2">
        <f t="shared" si="25"/>
        <v>-1.0557845832883026</v>
      </c>
      <c r="D399" s="2">
        <f t="shared" si="27"/>
        <v>-0.38877890033292384</v>
      </c>
    </row>
    <row r="400" spans="1:4" ht="12.75">
      <c r="A400" s="2">
        <f t="shared" si="26"/>
        <v>7.779999999999922</v>
      </c>
      <c r="B400" s="2">
        <f t="shared" si="24"/>
        <v>0.44488425078363175</v>
      </c>
      <c r="C400" s="2">
        <f t="shared" si="25"/>
        <v>-0.6955062167677635</v>
      </c>
      <c r="D400" s="2">
        <f t="shared" si="27"/>
        <v>-0.2506219659841317</v>
      </c>
    </row>
    <row r="401" spans="1:4" ht="12.75">
      <c r="A401" s="2">
        <f t="shared" si="26"/>
        <v>7.799999999999922</v>
      </c>
      <c r="B401" s="2">
        <f t="shared" si="24"/>
        <v>0.21642537424050967</v>
      </c>
      <c r="C401" s="2">
        <f t="shared" si="25"/>
        <v>-0.32444396757974187</v>
      </c>
      <c r="D401" s="2">
        <f t="shared" si="27"/>
        <v>-0.1080185933392322</v>
      </c>
    </row>
    <row r="402" spans="1:4" ht="12.75">
      <c r="A402" s="2">
        <f t="shared" si="26"/>
        <v>7.819999999999921</v>
      </c>
      <c r="B402" s="2">
        <f t="shared" si="24"/>
        <v>-0.014816825764535907</v>
      </c>
      <c r="C402" s="2">
        <f t="shared" si="25"/>
        <v>0.05164881274399091</v>
      </c>
      <c r="D402" s="2">
        <f t="shared" si="27"/>
        <v>0.03683198697945501</v>
      </c>
    </row>
    <row r="403" spans="1:4" ht="12.75">
      <c r="A403" s="2">
        <f t="shared" si="26"/>
        <v>7.839999999999921</v>
      </c>
      <c r="B403" s="2">
        <f t="shared" si="24"/>
        <v>-0.24525396695304671</v>
      </c>
      <c r="C403" s="2">
        <f t="shared" si="25"/>
        <v>0.42694077386136414</v>
      </c>
      <c r="D403" s="2">
        <f t="shared" si="27"/>
        <v>0.18168680690831743</v>
      </c>
    </row>
    <row r="404" spans="1:4" ht="12.75">
      <c r="A404" s="2">
        <f t="shared" si="26"/>
        <v>7.85999999999992</v>
      </c>
      <c r="B404" s="2">
        <f t="shared" si="24"/>
        <v>-0.47131906743627666</v>
      </c>
      <c r="C404" s="2">
        <f t="shared" si="25"/>
        <v>0.7956129821996933</v>
      </c>
      <c r="D404" s="2">
        <f t="shared" si="27"/>
        <v>0.3242939147634167</v>
      </c>
    </row>
    <row r="405" spans="1:4" ht="12.75">
      <c r="A405" s="2">
        <f t="shared" si="26"/>
        <v>7.87999999999992</v>
      </c>
      <c r="B405" s="2">
        <f t="shared" si="24"/>
        <v>-0.6895217374813108</v>
      </c>
      <c r="C405" s="2">
        <f t="shared" si="25"/>
        <v>1.1519491440126448</v>
      </c>
      <c r="D405" s="2">
        <f t="shared" si="27"/>
        <v>0.46242740653133396</v>
      </c>
    </row>
    <row r="406" spans="1:4" ht="12.75">
      <c r="A406" s="2">
        <f t="shared" si="26"/>
        <v>7.8999999999999195</v>
      </c>
      <c r="B406" s="2">
        <f t="shared" si="24"/>
        <v>-0.8965020476498599</v>
      </c>
      <c r="C406" s="2">
        <f t="shared" si="25"/>
        <v>1.4904242369976857</v>
      </c>
      <c r="D406" s="2">
        <f t="shared" si="27"/>
        <v>0.5939221893478258</v>
      </c>
    </row>
    <row r="407" spans="1:4" ht="12.75">
      <c r="A407" s="2">
        <f t="shared" si="26"/>
        <v>7.919999999999919</v>
      </c>
      <c r="B407" s="2">
        <f t="shared" si="24"/>
        <v>-1.0890822423007749</v>
      </c>
      <c r="C407" s="2">
        <f t="shared" si="25"/>
        <v>1.8057901762339572</v>
      </c>
      <c r="D407" s="2">
        <f t="shared" si="27"/>
        <v>0.7167079339331823</v>
      </c>
    </row>
    <row r="408" spans="1:4" ht="12.75">
      <c r="A408" s="2">
        <f t="shared" si="26"/>
        <v>7.939999999999919</v>
      </c>
      <c r="B408" s="2">
        <f t="shared" si="24"/>
        <v>-1.2643155028857433</v>
      </c>
      <c r="C408" s="2">
        <f t="shared" si="25"/>
        <v>2.093157186182331</v>
      </c>
      <c r="D408" s="2">
        <f t="shared" si="27"/>
        <v>0.8288416832965877</v>
      </c>
    </row>
    <row r="409" spans="1:4" ht="12.75">
      <c r="A409" s="2">
        <f t="shared" si="26"/>
        <v>7.959999999999918</v>
      </c>
      <c r="B409" s="2">
        <f t="shared" si="24"/>
        <v>-1.4195310131411074</v>
      </c>
      <c r="C409" s="2">
        <f t="shared" si="25"/>
        <v>2.3480696170685156</v>
      </c>
      <c r="D409" s="2">
        <f t="shared" si="27"/>
        <v>0.9285386039274082</v>
      </c>
    </row>
    <row r="410" spans="1:4" ht="12.75">
      <c r="A410" s="2">
        <f t="shared" si="26"/>
        <v>7.979999999999918</v>
      </c>
      <c r="B410" s="2">
        <f t="shared" si="24"/>
        <v>-1.5523746374154277</v>
      </c>
      <c r="C410" s="2">
        <f t="shared" si="25"/>
        <v>2.5665750301092176</v>
      </c>
      <c r="D410" s="2">
        <f t="shared" si="27"/>
        <v>1.01420039269379</v>
      </c>
    </row>
    <row r="411" spans="1:4" ht="12.75">
      <c r="A411" s="2">
        <f t="shared" si="26"/>
        <v>7.999999999999917</v>
      </c>
      <c r="B411" s="2">
        <f t="shared" si="24"/>
        <v>-1.6608445930307327</v>
      </c>
      <c r="C411" s="2">
        <f t="shared" si="25"/>
        <v>2.7452854804096103</v>
      </c>
      <c r="D411" s="2">
        <f t="shared" si="27"/>
        <v>1.0844408873788776</v>
      </c>
    </row>
    <row r="412" spans="1:4" ht="12.75">
      <c r="A412" s="2">
        <f t="shared" si="26"/>
        <v>8.019999999999918</v>
      </c>
      <c r="B412" s="2">
        <f t="shared" si="24"/>
        <v>-1.7433215766476637</v>
      </c>
      <c r="C412" s="2">
        <f t="shared" si="25"/>
        <v>2.881430047335146</v>
      </c>
      <c r="D412" s="2">
        <f t="shared" si="27"/>
        <v>1.1381084706874822</v>
      </c>
    </row>
    <row r="413" spans="1:4" ht="12.75">
      <c r="A413" s="2">
        <f t="shared" si="26"/>
        <v>8.039999999999917</v>
      </c>
      <c r="B413" s="2">
        <f t="shared" si="24"/>
        <v>-1.7985928918451628</v>
      </c>
      <c r="C413" s="2">
        <f t="shared" si="25"/>
        <v>2.9728977978702096</v>
      </c>
      <c r="D413" s="2">
        <f t="shared" si="27"/>
        <v>1.1743049060250468</v>
      </c>
    </row>
    <row r="414" spans="1:4" ht="12.75">
      <c r="A414" s="2">
        <f t="shared" si="26"/>
        <v>8.059999999999917</v>
      </c>
      <c r="B414" s="2">
        <f t="shared" si="24"/>
        <v>-1.8258702191606158</v>
      </c>
      <c r="C414" s="2">
        <f t="shared" si="25"/>
        <v>3.018270516812925</v>
      </c>
      <c r="D414" s="2">
        <f t="shared" si="27"/>
        <v>1.1924002976523094</v>
      </c>
    </row>
    <row r="415" spans="1:4" ht="12.75">
      <c r="A415" s="2">
        <f t="shared" si="26"/>
        <v>8.079999999999917</v>
      </c>
      <c r="B415" s="2">
        <f t="shared" si="24"/>
        <v>-1.8248007691943167</v>
      </c>
      <c r="C415" s="2">
        <f t="shared" si="25"/>
        <v>3.016844696321681</v>
      </c>
      <c r="D415" s="2">
        <f t="shared" si="27"/>
        <v>1.1920439271273644</v>
      </c>
    </row>
    <row r="416" spans="1:4" ht="12.75">
      <c r="A416" s="2">
        <f t="shared" si="26"/>
        <v>8.099999999999916</v>
      </c>
      <c r="B416" s="2">
        <f t="shared" si="24"/>
        <v>-1.7954716625102187</v>
      </c>
      <c r="C416" s="2">
        <f t="shared" si="25"/>
        <v>2.968642443863688</v>
      </c>
      <c r="D416" s="2">
        <f t="shared" si="27"/>
        <v>1.1731707813534693</v>
      </c>
    </row>
    <row r="417" spans="1:4" ht="12.75">
      <c r="A417" s="2">
        <f t="shared" si="26"/>
        <v>8.119999999999916</v>
      </c>
      <c r="B417" s="2">
        <f t="shared" si="24"/>
        <v>-1.7384074853564595</v>
      </c>
      <c r="C417" s="2">
        <f t="shared" si="25"/>
        <v>2.8744111394368344</v>
      </c>
      <c r="D417" s="2">
        <f t="shared" si="27"/>
        <v>1.1360036540803748</v>
      </c>
    </row>
    <row r="418" spans="1:4" ht="12.75">
      <c r="A418" s="2">
        <f t="shared" si="26"/>
        <v>8.139999999999915</v>
      </c>
      <c r="B418" s="2">
        <f t="shared" si="24"/>
        <v>-1.6545610760482374</v>
      </c>
      <c r="C418" s="2">
        <f t="shared" si="25"/>
        <v>2.7356118473796314</v>
      </c>
      <c r="D418" s="2">
        <f t="shared" si="27"/>
        <v>1.081050771331394</v>
      </c>
    </row>
    <row r="419" spans="1:4" ht="12.75">
      <c r="A419" s="2">
        <f t="shared" si="26"/>
        <v>8.159999999999915</v>
      </c>
      <c r="B419" s="2">
        <f t="shared" si="24"/>
        <v>-1.5452977015619433</v>
      </c>
      <c r="C419" s="2">
        <f t="shared" si="25"/>
        <v>2.554396662445221</v>
      </c>
      <c r="D419" s="2">
        <f t="shared" si="27"/>
        <v>1.0090989608832777</v>
      </c>
    </row>
    <row r="420" spans="1:4" ht="12.75">
      <c r="A420" s="2">
        <f t="shared" si="26"/>
        <v>8.179999999999914</v>
      </c>
      <c r="B420" s="2">
        <f t="shared" si="24"/>
        <v>-1.4123728858638747</v>
      </c>
      <c r="C420" s="2">
        <f t="shared" si="25"/>
        <v>2.3335753413902895</v>
      </c>
      <c r="D420" s="2">
        <f t="shared" si="27"/>
        <v>0.9212024555264149</v>
      </c>
    </row>
    <row r="421" spans="1:4" ht="12.75">
      <c r="A421" s="2">
        <f t="shared" si="26"/>
        <v>8.199999999999914</v>
      </c>
      <c r="B421" s="2">
        <f t="shared" si="24"/>
        <v>-1.2579042491673966</v>
      </c>
      <c r="C421" s="2">
        <f t="shared" si="25"/>
        <v>2.076571737459189</v>
      </c>
      <c r="D421" s="2">
        <f t="shared" si="27"/>
        <v>0.8186674882917926</v>
      </c>
    </row>
    <row r="422" spans="1:4" ht="12.75">
      <c r="A422" s="2">
        <f t="shared" si="26"/>
        <v>8.219999999999914</v>
      </c>
      <c r="B422" s="2">
        <f t="shared" si="24"/>
        <v>-1.0843378091761384</v>
      </c>
      <c r="C422" s="2">
        <f t="shared" si="25"/>
        <v>1.7873707132499392</v>
      </c>
      <c r="D422" s="2">
        <f t="shared" si="27"/>
        <v>0.7030329040738008</v>
      </c>
    </row>
    <row r="423" spans="1:4" ht="12.75">
      <c r="A423" s="2">
        <f t="shared" si="26"/>
        <v>8.239999999999913</v>
      </c>
      <c r="B423" s="2">
        <f t="shared" si="24"/>
        <v>-0.8944092800206702</v>
      </c>
      <c r="C423" s="2">
        <f t="shared" si="25"/>
        <v>1.470456355083002</v>
      </c>
      <c r="D423" s="2">
        <f t="shared" si="27"/>
        <v>0.5760470750623319</v>
      </c>
    </row>
    <row r="424" spans="1:4" ht="12.75">
      <c r="A424" s="2">
        <f t="shared" si="26"/>
        <v>8.259999999999913</v>
      </c>
      <c r="B424" s="2">
        <f t="shared" si="24"/>
        <v>-0.691100980737392</v>
      </c>
      <c r="C424" s="2">
        <f t="shared" si="25"/>
        <v>1.1307424468638096</v>
      </c>
      <c r="D424" s="2">
        <f t="shared" si="27"/>
        <v>0.43964146612641763</v>
      </c>
    </row>
    <row r="425" spans="1:4" ht="12.75">
      <c r="A425" s="2">
        <f t="shared" si="26"/>
        <v>8.279999999999912</v>
      </c>
      <c r="B425" s="2">
        <f t="shared" si="24"/>
        <v>-0.47759503161494116</v>
      </c>
      <c r="C425" s="2">
        <f t="shared" si="25"/>
        <v>0.7734962814481937</v>
      </c>
      <c r="D425" s="2">
        <f t="shared" si="27"/>
        <v>0.29590124983325256</v>
      </c>
    </row>
    <row r="426" spans="1:4" ht="12.75">
      <c r="A426" s="2">
        <f t="shared" si="26"/>
        <v>8.299999999999912</v>
      </c>
      <c r="B426" s="2">
        <f t="shared" si="24"/>
        <v>-0.2572235725375</v>
      </c>
      <c r="C426" s="2">
        <f t="shared" si="25"/>
        <v>0.4042569908213694</v>
      </c>
      <c r="D426" s="2">
        <f t="shared" si="27"/>
        <v>0.1470334182838694</v>
      </c>
    </row>
    <row r="427" spans="1:4" ht="12.75">
      <c r="A427" s="2">
        <f t="shared" si="26"/>
        <v>8.319999999999911</v>
      </c>
      <c r="B427" s="2">
        <f t="shared" si="24"/>
        <v>-0.033416781750774054</v>
      </c>
      <c r="C427" s="2">
        <f t="shared" si="25"/>
        <v>0.028749661388560218</v>
      </c>
      <c r="D427" s="2">
        <f t="shared" si="27"/>
        <v>-0.004667120362213836</v>
      </c>
    </row>
    <row r="428" spans="1:4" ht="12.75">
      <c r="A428" s="2">
        <f t="shared" si="26"/>
        <v>8.339999999999911</v>
      </c>
      <c r="B428" s="2">
        <f t="shared" si="24"/>
        <v>0.19035049439506208</v>
      </c>
      <c r="C428" s="2">
        <f t="shared" si="25"/>
        <v>-0.3472034339737026</v>
      </c>
      <c r="D428" s="2">
        <f t="shared" si="27"/>
        <v>-0.15685293957864055</v>
      </c>
    </row>
    <row r="429" spans="1:4" ht="12.75">
      <c r="A429" s="2">
        <f t="shared" si="26"/>
        <v>8.35999999999991</v>
      </c>
      <c r="B429" s="2">
        <f t="shared" si="24"/>
        <v>0.41061267067486856</v>
      </c>
      <c r="C429" s="2">
        <f t="shared" si="25"/>
        <v>-0.7177731107503957</v>
      </c>
      <c r="D429" s="2">
        <f t="shared" si="27"/>
        <v>-0.3071604400755272</v>
      </c>
    </row>
    <row r="430" spans="1:4" ht="12.75">
      <c r="A430" s="2">
        <f t="shared" si="26"/>
        <v>8.37999999999991</v>
      </c>
      <c r="B430" s="2">
        <f t="shared" si="24"/>
        <v>0.6239670745494503</v>
      </c>
      <c r="C430" s="2">
        <f t="shared" si="25"/>
        <v>-1.0772136547866962</v>
      </c>
      <c r="D430" s="2">
        <f t="shared" si="27"/>
        <v>-0.45324658023724584</v>
      </c>
    </row>
    <row r="431" spans="1:4" ht="12.75">
      <c r="A431" s="2">
        <f t="shared" si="26"/>
        <v>8.39999999999991</v>
      </c>
      <c r="B431" s="2">
        <f t="shared" si="24"/>
        <v>0.8271264897989843</v>
      </c>
      <c r="C431" s="2">
        <f t="shared" si="25"/>
        <v>-1.4199519100713491</v>
      </c>
      <c r="D431" s="2">
        <f t="shared" si="27"/>
        <v>-0.5928254202723648</v>
      </c>
    </row>
    <row r="432" spans="1:4" ht="12.75">
      <c r="A432" s="2">
        <f t="shared" si="26"/>
        <v>8.41999999999991</v>
      </c>
      <c r="B432" s="2">
        <f t="shared" si="24"/>
        <v>1.0169697811969067</v>
      </c>
      <c r="C432" s="2">
        <f t="shared" si="25"/>
        <v>-1.7406736909917657</v>
      </c>
      <c r="D432" s="2">
        <f t="shared" si="27"/>
        <v>-0.723703909794859</v>
      </c>
    </row>
    <row r="433" spans="1:4" ht="12.75">
      <c r="A433" s="2">
        <f t="shared" si="26"/>
        <v>8.439999999999909</v>
      </c>
      <c r="B433" s="2">
        <f t="shared" si="24"/>
        <v>1.1905898209307717</v>
      </c>
      <c r="C433" s="2">
        <f t="shared" si="25"/>
        <v>-2.0344061792308885</v>
      </c>
      <c r="D433" s="2">
        <f t="shared" si="27"/>
        <v>-0.8438163583001168</v>
      </c>
    </row>
    <row r="434" spans="1:4" ht="12.75">
      <c r="A434" s="2">
        <f t="shared" si="26"/>
        <v>8.459999999999908</v>
      </c>
      <c r="B434" s="2">
        <f t="shared" si="24"/>
        <v>1.3453379812073198</v>
      </c>
      <c r="C434" s="2">
        <f t="shared" si="25"/>
        <v>-2.2965950277355884</v>
      </c>
      <c r="D434" s="2">
        <f t="shared" si="27"/>
        <v>-0.9512570465282686</v>
      </c>
    </row>
    <row r="435" spans="1:4" ht="12.75">
      <c r="A435" s="2">
        <f t="shared" si="26"/>
        <v>8.479999999999908</v>
      </c>
      <c r="B435" s="2">
        <f t="shared" si="24"/>
        <v>1.4788645124917141</v>
      </c>
      <c r="C435" s="2">
        <f t="shared" si="25"/>
        <v>-2.5231749762524744</v>
      </c>
      <c r="D435" s="2">
        <f t="shared" si="27"/>
        <v>-1.0443104637607603</v>
      </c>
    </row>
    <row r="436" spans="1:4" ht="12.75">
      <c r="A436" s="2">
        <f t="shared" si="26"/>
        <v>8.499999999999908</v>
      </c>
      <c r="B436" s="2">
        <f t="shared" si="24"/>
        <v>1.5891541922483108</v>
      </c>
      <c r="C436" s="2">
        <f t="shared" si="25"/>
        <v>-2.7106328835317917</v>
      </c>
      <c r="D436" s="2">
        <f t="shared" si="27"/>
        <v>-1.1214786912834809</v>
      </c>
    </row>
    <row r="437" spans="1:4" ht="12.75">
      <c r="A437" s="2">
        <f t="shared" si="26"/>
        <v>8.519999999999907</v>
      </c>
      <c r="B437" s="2">
        <f t="shared" si="24"/>
        <v>1.674556703830995</v>
      </c>
      <c r="C437" s="2">
        <f t="shared" si="25"/>
        <v>-2.8560621988792887</v>
      </c>
      <c r="D437" s="2">
        <f t="shared" si="27"/>
        <v>-1.1815054950482937</v>
      </c>
    </row>
    <row r="438" spans="1:4" ht="12.75">
      <c r="A438" s="2">
        <f t="shared" si="26"/>
        <v>8.539999999999907</v>
      </c>
      <c r="B438" s="2">
        <f t="shared" si="24"/>
        <v>1.733811288135071</v>
      </c>
      <c r="C438" s="2">
        <f t="shared" si="25"/>
        <v>-2.957208028470445</v>
      </c>
      <c r="D438" s="2">
        <f t="shared" si="27"/>
        <v>-1.2233967403353743</v>
      </c>
    </row>
    <row r="439" spans="1:4" ht="12.75">
      <c r="A439" s="2">
        <f t="shared" si="26"/>
        <v>8.559999999999906</v>
      </c>
      <c r="B439" s="2">
        <f t="shared" si="24"/>
        <v>1.7660653004641755</v>
      </c>
      <c r="C439" s="2">
        <f t="shared" si="25"/>
        <v>-3.012502097669713</v>
      </c>
      <c r="D439" s="2">
        <f t="shared" si="27"/>
        <v>-1.2464367972055377</v>
      </c>
    </row>
    <row r="440" spans="1:4" ht="12.75">
      <c r="A440" s="2">
        <f t="shared" si="26"/>
        <v>8.579999999999906</v>
      </c>
      <c r="B440" s="2">
        <f t="shared" si="24"/>
        <v>1.7708864003756408</v>
      </c>
      <c r="C440" s="2">
        <f t="shared" si="25"/>
        <v>-3.021087067261324</v>
      </c>
      <c r="D440" s="2">
        <f t="shared" si="27"/>
        <v>-1.2502006668856833</v>
      </c>
    </row>
    <row r="441" spans="1:4" ht="12.75">
      <c r="A441" s="2">
        <f t="shared" si="26"/>
        <v>8.599999999999905</v>
      </c>
      <c r="B441" s="2">
        <f t="shared" si="24"/>
        <v>1.7482682015573356</v>
      </c>
      <c r="C441" s="2">
        <f t="shared" si="25"/>
        <v>-2.9828298265662507</v>
      </c>
      <c r="D441" s="2">
        <f t="shared" si="27"/>
        <v>-1.234561625008915</v>
      </c>
    </row>
    <row r="442" spans="1:4" ht="12.75">
      <c r="A442" s="2">
        <f t="shared" si="26"/>
        <v>8.619999999999905</v>
      </c>
      <c r="B442" s="2">
        <f t="shared" si="24"/>
        <v>1.6986293105096668</v>
      </c>
      <c r="C442" s="2">
        <f t="shared" si="25"/>
        <v>-2.8983235573345447</v>
      </c>
      <c r="D442" s="2">
        <f t="shared" si="27"/>
        <v>-1.199694246824878</v>
      </c>
    </row>
    <row r="443" spans="1:4" ht="12.75">
      <c r="A443" s="2">
        <f t="shared" si="26"/>
        <v>8.639999999999905</v>
      </c>
      <c r="B443" s="2">
        <f t="shared" si="24"/>
        <v>1.6228057853772435</v>
      </c>
      <c r="C443" s="2">
        <f t="shared" si="25"/>
        <v>-2.7688785364121866</v>
      </c>
      <c r="D443" s="2">
        <f t="shared" si="27"/>
        <v>-1.146072751034943</v>
      </c>
    </row>
    <row r="444" spans="1:4" ht="12.75">
      <c r="A444" s="2">
        <f t="shared" si="26"/>
        <v>8.659999999999904</v>
      </c>
      <c r="B444" s="2">
        <f t="shared" si="24"/>
        <v>1.52203714810475</v>
      </c>
      <c r="C444" s="2">
        <f t="shared" si="25"/>
        <v>-2.596501819787821</v>
      </c>
      <c r="D444" s="2">
        <f t="shared" si="27"/>
        <v>-1.074464671683071</v>
      </c>
    </row>
    <row r="445" spans="1:4" ht="12.75">
      <c r="A445" s="2">
        <f t="shared" si="26"/>
        <v>8.679999999999904</v>
      </c>
      <c r="B445" s="2">
        <f t="shared" si="24"/>
        <v>1.3979461826053696</v>
      </c>
      <c r="C445" s="2">
        <f t="shared" si="25"/>
        <v>-2.383866123020099</v>
      </c>
      <c r="D445" s="2">
        <f t="shared" si="27"/>
        <v>-0.9859199404147292</v>
      </c>
    </row>
    <row r="446" spans="1:4" ht="12.75">
      <c r="A446" s="2">
        <f t="shared" si="26"/>
        <v>8.699999999999903</v>
      </c>
      <c r="B446" s="2">
        <f t="shared" si="24"/>
        <v>1.252512847292736</v>
      </c>
      <c r="C446" s="2">
        <f t="shared" si="25"/>
        <v>-2.1342683805569913</v>
      </c>
      <c r="D446" s="2">
        <f t="shared" si="27"/>
        <v>-0.8817555332642553</v>
      </c>
    </row>
    <row r="447" spans="1:4" ht="12.75">
      <c r="A447" s="2">
        <f t="shared" si="26"/>
        <v>8.719999999999903</v>
      </c>
      <c r="B447" s="2">
        <f t="shared" si="24"/>
        <v>1.0880427206658814</v>
      </c>
      <c r="C447" s="2">
        <f t="shared" si="25"/>
        <v>-1.8515786264886522</v>
      </c>
      <c r="D447" s="2">
        <f t="shared" si="27"/>
        <v>-0.7635359058227709</v>
      </c>
    </row>
    <row r="448" spans="1:4" ht="12.75">
      <c r="A448" s="2">
        <f t="shared" si="26"/>
        <v>8.739999999999903</v>
      </c>
      <c r="B448" s="2">
        <f t="shared" si="24"/>
        <v>0.9071304822664027</v>
      </c>
      <c r="C448" s="2">
        <f t="shared" si="25"/>
        <v>-1.5401799893416848</v>
      </c>
      <c r="D448" s="2">
        <f t="shared" si="27"/>
        <v>-0.6330495070752821</v>
      </c>
    </row>
    <row r="449" spans="1:4" ht="12.75">
      <c r="A449" s="2">
        <f t="shared" si="26"/>
        <v>8.759999999999902</v>
      </c>
      <c r="B449" s="2">
        <f t="shared" si="24"/>
        <v>0.7126190069678958</v>
      </c>
      <c r="C449" s="2">
        <f t="shared" si="25"/>
        <v>-1.204900731301049</v>
      </c>
      <c r="D449" s="2">
        <f t="shared" si="27"/>
        <v>-0.4922817243331531</v>
      </c>
    </row>
    <row r="450" spans="1:4" ht="12.75">
      <c r="A450" s="2">
        <f t="shared" si="26"/>
        <v>8.779999999999902</v>
      </c>
      <c r="B450" s="2">
        <f t="shared" si="24"/>
        <v>0.5075547170599252</v>
      </c>
      <c r="C450" s="2">
        <f t="shared" si="25"/>
        <v>-0.8509393855967148</v>
      </c>
      <c r="D450" s="2">
        <f t="shared" si="27"/>
        <v>-0.3433846685367896</v>
      </c>
    </row>
    <row r="451" spans="1:4" ht="12.75">
      <c r="A451" s="2">
        <f t="shared" si="26"/>
        <v>8.799999999999901</v>
      </c>
      <c r="B451" s="2">
        <f t="shared" si="24"/>
        <v>0.2951398929429389</v>
      </c>
      <c r="C451" s="2">
        <f t="shared" si="25"/>
        <v>-0.4837841528067576</v>
      </c>
      <c r="D451" s="2">
        <f t="shared" si="27"/>
        <v>-0.18864425986381866</v>
      </c>
    </row>
    <row r="452" spans="1:4" ht="12.75">
      <c r="A452" s="2">
        <f t="shared" si="26"/>
        <v>8.8199999999999</v>
      </c>
      <c r="B452" s="2">
        <f t="shared" si="24"/>
        <v>0.07868268861154665</v>
      </c>
      <c r="C452" s="2">
        <f t="shared" si="25"/>
        <v>-0.10912780584343552</v>
      </c>
      <c r="D452" s="2">
        <f t="shared" si="27"/>
        <v>-0.030445117231888877</v>
      </c>
    </row>
    <row r="453" spans="1:4" ht="12.75">
      <c r="A453" s="2">
        <f t="shared" si="26"/>
        <v>8.8399999999999</v>
      </c>
      <c r="B453" s="2">
        <f t="shared" si="24"/>
        <v>-0.13845436820643553</v>
      </c>
      <c r="C453" s="2">
        <f t="shared" si="25"/>
        <v>0.26722057697174045</v>
      </c>
      <c r="D453" s="2">
        <f t="shared" si="27"/>
        <v>0.12876620876530492</v>
      </c>
    </row>
    <row r="454" spans="1:4" ht="12.75">
      <c r="A454" s="2">
        <f t="shared" si="26"/>
        <v>8.8599999999999</v>
      </c>
      <c r="B454" s="2">
        <f t="shared" si="24"/>
        <v>-0.35290658985867657</v>
      </c>
      <c r="C454" s="2">
        <f t="shared" si="25"/>
        <v>0.6394256821584691</v>
      </c>
      <c r="D454" s="2">
        <f t="shared" si="27"/>
        <v>0.2865190922997925</v>
      </c>
    </row>
    <row r="455" spans="1:4" ht="12.75">
      <c r="A455" s="2">
        <f t="shared" si="26"/>
        <v>8.8799999999999</v>
      </c>
      <c r="B455" s="2">
        <f t="shared" si="24"/>
        <v>-0.5613592460662095</v>
      </c>
      <c r="C455" s="2">
        <f t="shared" si="25"/>
        <v>1.0017164381061376</v>
      </c>
      <c r="D455" s="2">
        <f t="shared" si="27"/>
        <v>0.4403571920399282</v>
      </c>
    </row>
    <row r="456" spans="1:4" ht="12.75">
      <c r="A456" s="2">
        <f t="shared" si="26"/>
        <v>8.899999999999899</v>
      </c>
      <c r="B456" s="2">
        <f t="shared" si="24"/>
        <v>-0.7605987777632097</v>
      </c>
      <c r="C456" s="2">
        <f t="shared" si="25"/>
        <v>1.3484754960270189</v>
      </c>
      <c r="D456" s="2">
        <f t="shared" si="27"/>
        <v>0.5878767182638092</v>
      </c>
    </row>
    <row r="457" spans="1:4" ht="12.75">
      <c r="A457" s="2">
        <f t="shared" si="26"/>
        <v>8.919999999999899</v>
      </c>
      <c r="B457" s="2">
        <f t="shared" si="24"/>
        <v>-0.9475623165333685</v>
      </c>
      <c r="C457" s="2">
        <f t="shared" si="25"/>
        <v>1.6743263274237778</v>
      </c>
      <c r="D457" s="2">
        <f t="shared" si="27"/>
        <v>0.7267640108904093</v>
      </c>
    </row>
    <row r="458" spans="1:4" ht="12.75">
      <c r="A458" s="2">
        <f t="shared" si="26"/>
        <v>8.939999999999898</v>
      </c>
      <c r="B458" s="2">
        <f t="shared" si="24"/>
        <v>-1.119384746908246</v>
      </c>
      <c r="C458" s="2">
        <f t="shared" si="25"/>
        <v>1.9742165876183435</v>
      </c>
      <c r="D458" s="2">
        <f t="shared" si="27"/>
        <v>0.8548318407100974</v>
      </c>
    </row>
    <row r="459" spans="1:4" ht="12.75">
      <c r="A459" s="2">
        <f t="shared" si="26"/>
        <v>8.959999999999898</v>
      </c>
      <c r="B459" s="2">
        <f aca="true" t="shared" si="28" ref="B459:B506">EXP(-$E$2*$B$4*A459)*($I$5*COS($E$3*A459)+$I$6*SIN($E$3*A459))</f>
        <v>-1.2734425887481187</v>
      </c>
      <c r="C459" s="2">
        <f aca="true" t="shared" si="29" ref="C459:C506">$N$4*SIN($K$2*A459+$N$6)</f>
        <v>2.243496452782964</v>
      </c>
      <c r="D459" s="2">
        <f t="shared" si="27"/>
        <v>0.9700538640348453</v>
      </c>
    </row>
    <row r="460" spans="1:4" ht="12.75">
      <c r="A460" s="2">
        <f aca="true" t="shared" si="30" ref="A460:A506">A459+$B$9</f>
        <v>8.979999999999897</v>
      </c>
      <c r="B460" s="2">
        <f t="shared" si="28"/>
        <v>-1.4073940279744</v>
      </c>
      <c r="C460" s="2">
        <f t="shared" si="29"/>
        <v>2.4779907158517425</v>
      </c>
      <c r="D460" s="2">
        <f aca="true" t="shared" si="31" ref="D460:D506">B460+C460</f>
        <v>1.0705966878773425</v>
      </c>
    </row>
    <row r="461" spans="1:4" ht="12.75">
      <c r="A461" s="2">
        <f t="shared" si="30"/>
        <v>8.999999999999897</v>
      </c>
      <c r="B461" s="2">
        <f t="shared" si="28"/>
        <v>-1.5192144852492675</v>
      </c>
      <c r="C461" s="2">
        <f t="shared" si="29"/>
        <v>2.6740635234589147</v>
      </c>
      <c r="D461" s="2">
        <f t="shared" si="31"/>
        <v>1.1548490382096472</v>
      </c>
    </row>
    <row r="462" spans="1:4" ht="12.75">
      <c r="A462" s="2">
        <f t="shared" si="30"/>
        <v>9.019999999999897</v>
      </c>
      <c r="B462" s="2">
        <f t="shared" si="28"/>
        <v>-1.6072271828246678</v>
      </c>
      <c r="C462" s="2">
        <f t="shared" si="29"/>
        <v>2.828674750152653</v>
      </c>
      <c r="D462" s="2">
        <f t="shared" si="31"/>
        <v>1.221447567327985</v>
      </c>
    </row>
    <row r="463" spans="1:4" ht="12.75">
      <c r="A463" s="2">
        <f t="shared" si="30"/>
        <v>9.039999999999896</v>
      </c>
      <c r="B463" s="2">
        <f t="shared" si="28"/>
        <v>-1.670128248594764</v>
      </c>
      <c r="C463" s="2">
        <f t="shared" si="29"/>
        <v>2.939427135797026</v>
      </c>
      <c r="D463" s="2">
        <f t="shared" si="31"/>
        <v>1.269298887202262</v>
      </c>
    </row>
    <row r="464" spans="1:4" ht="12.75">
      <c r="A464" s="2">
        <f t="shared" si="30"/>
        <v>9.059999999999896</v>
      </c>
      <c r="B464" s="2">
        <f t="shared" si="28"/>
        <v>-1.7070059821400059</v>
      </c>
      <c r="C464" s="2">
        <f t="shared" si="29"/>
        <v>3.004603455293066</v>
      </c>
      <c r="D464" s="2">
        <f t="shared" si="31"/>
        <v>1.29759747315306</v>
      </c>
    </row>
    <row r="465" spans="1:4" ht="12.75">
      <c r="A465" s="2">
        <f t="shared" si="30"/>
        <v>9.079999999999895</v>
      </c>
      <c r="B465" s="2">
        <f t="shared" si="28"/>
        <v>-1.7173539989037654</v>
      </c>
      <c r="C465" s="2">
        <f t="shared" si="29"/>
        <v>3.0231931442989985</v>
      </c>
      <c r="D465" s="2">
        <f t="shared" si="31"/>
        <v>1.3058391453952332</v>
      </c>
    </row>
    <row r="466" spans="1:4" ht="12.75">
      <c r="A466" s="2">
        <f t="shared" si="30"/>
        <v>9.099999999999895</v>
      </c>
      <c r="B466" s="2">
        <f t="shared" si="28"/>
        <v>-1.7010780641635597</v>
      </c>
      <c r="C466" s="2">
        <f t="shared" si="29"/>
        <v>2.994907968115796</v>
      </c>
      <c r="D466" s="2">
        <f t="shared" si="31"/>
        <v>1.2938299039522363</v>
      </c>
    </row>
    <row r="467" spans="1:4" ht="12.75">
      <c r="A467" s="2">
        <f t="shared" si="30"/>
        <v>9.119999999999894</v>
      </c>
      <c r="B467" s="2">
        <f t="shared" si="28"/>
        <v>-1.6584965266596412</v>
      </c>
      <c r="C467" s="2">
        <f t="shared" si="29"/>
        <v>2.9201864907905306</v>
      </c>
      <c r="D467" s="2">
        <f t="shared" si="31"/>
        <v>1.2616899641308894</v>
      </c>
    </row>
    <row r="468" spans="1:4" ht="12.75">
      <c r="A468" s="2">
        <f t="shared" si="30"/>
        <v>9.139999999999894</v>
      </c>
      <c r="B468" s="2">
        <f t="shared" si="28"/>
        <v>-1.5903343610958274</v>
      </c>
      <c r="C468" s="2">
        <f t="shared" si="29"/>
        <v>2.800187275143753</v>
      </c>
      <c r="D468" s="2">
        <f t="shared" si="31"/>
        <v>1.2098529140479255</v>
      </c>
    </row>
    <row r="469" spans="1:4" ht="12.75">
      <c r="A469" s="2">
        <f t="shared" si="30"/>
        <v>9.159999999999894</v>
      </c>
      <c r="B469" s="2">
        <f t="shared" si="28"/>
        <v>-1.4977109276896001</v>
      </c>
      <c r="C469" s="2">
        <f t="shared" si="29"/>
        <v>2.6367709191550848</v>
      </c>
      <c r="D469" s="2">
        <f t="shared" si="31"/>
        <v>1.1390599914654846</v>
      </c>
    </row>
    <row r="470" spans="1:4" ht="12.75">
      <c r="A470" s="2">
        <f t="shared" si="30"/>
        <v>9.179999999999893</v>
      </c>
      <c r="B470" s="2">
        <f t="shared" si="28"/>
        <v>-1.3821216539890058</v>
      </c>
      <c r="C470" s="2">
        <f t="shared" si="29"/>
        <v>2.4324712072342507</v>
      </c>
      <c r="D470" s="2">
        <f t="shared" si="31"/>
        <v>1.050349553245245</v>
      </c>
    </row>
    <row r="471" spans="1:4" ht="12.75">
      <c r="A471" s="2">
        <f t="shared" si="30"/>
        <v>9.199999999999893</v>
      </c>
      <c r="B471" s="2">
        <f t="shared" si="28"/>
        <v>-1.2454139377941866</v>
      </c>
      <c r="C471" s="2">
        <f t="shared" si="29"/>
        <v>2.1904558236797538</v>
      </c>
      <c r="D471" s="2">
        <f t="shared" si="31"/>
        <v>0.9450418858855671</v>
      </c>
    </row>
    <row r="472" spans="1:4" ht="12.75">
      <c r="A472" s="2">
        <f t="shared" si="30"/>
        <v>9.219999999999892</v>
      </c>
      <c r="B472" s="2">
        <f t="shared" si="28"/>
        <v>-1.0897576587807296</v>
      </c>
      <c r="C472" s="2">
        <f t="shared" si="29"/>
        <v>1.9144772374660368</v>
      </c>
      <c r="D472" s="2">
        <f t="shared" si="31"/>
        <v>0.8247195786853072</v>
      </c>
    </row>
    <row r="473" spans="1:4" ht="12.75">
      <c r="A473" s="2">
        <f t="shared" si="30"/>
        <v>9.239999999999892</v>
      </c>
      <c r="B473" s="2">
        <f t="shared" si="28"/>
        <v>-0.9176107689567485</v>
      </c>
      <c r="C473" s="2">
        <f t="shared" si="29"/>
        <v>1.608814519895027</v>
      </c>
      <c r="D473" s="2">
        <f t="shared" si="31"/>
        <v>0.6912037509382785</v>
      </c>
    </row>
    <row r="474" spans="1:4" ht="12.75">
      <c r="A474" s="2">
        <f t="shared" si="30"/>
        <v>9.259999999999891</v>
      </c>
      <c r="B474" s="2">
        <f t="shared" si="28"/>
        <v>-0.7316805071343697</v>
      </c>
      <c r="C474" s="2">
        <f t="shared" si="29"/>
        <v>1.2782069972338534</v>
      </c>
      <c r="D474" s="2">
        <f t="shared" si="31"/>
        <v>0.5465264900994837</v>
      </c>
    </row>
    <row r="475" spans="1:4" ht="12.75">
      <c r="A475" s="2">
        <f t="shared" si="30"/>
        <v>9.279999999999891</v>
      </c>
      <c r="B475" s="2">
        <f t="shared" si="28"/>
        <v>-0.5348808490135705</v>
      </c>
      <c r="C475" s="2">
        <f t="shared" si="29"/>
        <v>0.9277807670606987</v>
      </c>
      <c r="D475" s="2">
        <f t="shared" si="31"/>
        <v>0.3928999180471282</v>
      </c>
    </row>
    <row r="476" spans="1:4" ht="12.75">
      <c r="A476" s="2">
        <f t="shared" si="30"/>
        <v>9.29999999999989</v>
      </c>
      <c r="B476" s="2">
        <f t="shared" si="28"/>
        <v>-0.3302868612570342</v>
      </c>
      <c r="C476" s="2">
        <f t="shared" si="29"/>
        <v>0.5629692176884992</v>
      </c>
      <c r="D476" s="2">
        <f t="shared" si="31"/>
        <v>0.23268235643146495</v>
      </c>
    </row>
    <row r="477" spans="1:4" ht="12.75">
      <c r="A477" s="2">
        <f t="shared" si="30"/>
        <v>9.31999999999989</v>
      </c>
      <c r="B477" s="2">
        <f t="shared" si="28"/>
        <v>-0.12108667422105743</v>
      </c>
      <c r="C477" s="2">
        <f t="shared" si="29"/>
        <v>0.1894287830201413</v>
      </c>
      <c r="D477" s="2">
        <f t="shared" si="31"/>
        <v>0.06834210879908387</v>
      </c>
    </row>
    <row r="478" spans="1:4" ht="12.75">
      <c r="A478" s="2">
        <f t="shared" si="30"/>
        <v>9.33999999999989</v>
      </c>
      <c r="B478" s="2">
        <f t="shared" si="28"/>
        <v>0.08946817688861987</v>
      </c>
      <c r="C478" s="2">
        <f t="shared" si="29"/>
        <v>-0.18704876093738654</v>
      </c>
      <c r="D478" s="2">
        <f t="shared" si="31"/>
        <v>-0.09758058404876667</v>
      </c>
    </row>
    <row r="479" spans="1:4" ht="12.75">
      <c r="A479" s="2">
        <f t="shared" si="30"/>
        <v>9.35999999999989</v>
      </c>
      <c r="B479" s="2">
        <f t="shared" si="28"/>
        <v>0.2981132692644718</v>
      </c>
      <c r="C479" s="2">
        <f t="shared" si="29"/>
        <v>-0.5606260980492707</v>
      </c>
      <c r="D479" s="2">
        <f t="shared" si="31"/>
        <v>-0.26251282878479887</v>
      </c>
    </row>
    <row r="480" spans="1:4" ht="12.75">
      <c r="A480" s="2">
        <f t="shared" si="30"/>
        <v>9.379999999999889</v>
      </c>
      <c r="B480" s="2">
        <f t="shared" si="28"/>
        <v>0.501621883605619</v>
      </c>
      <c r="C480" s="2">
        <f t="shared" si="29"/>
        <v>-0.9255108801330171</v>
      </c>
      <c r="D480" s="2">
        <f t="shared" si="31"/>
        <v>-0.4238889965273981</v>
      </c>
    </row>
    <row r="481" spans="1:4" ht="12.75">
      <c r="A481" s="2">
        <f t="shared" si="30"/>
        <v>9.399999999999888</v>
      </c>
      <c r="B481" s="2">
        <f t="shared" si="28"/>
        <v>0.696854885353906</v>
      </c>
      <c r="C481" s="2">
        <f t="shared" si="29"/>
        <v>-1.2760455378063582</v>
      </c>
      <c r="D481" s="2">
        <f t="shared" si="31"/>
        <v>-0.5791906524524522</v>
      </c>
    </row>
    <row r="482" spans="1:4" ht="12.75">
      <c r="A482" s="2">
        <f t="shared" si="30"/>
        <v>9.419999999999888</v>
      </c>
      <c r="B482" s="2">
        <f t="shared" si="28"/>
        <v>0.8808091252689328</v>
      </c>
      <c r="C482" s="2">
        <f t="shared" si="29"/>
        <v>-1.6067950015788042</v>
      </c>
      <c r="D482" s="2">
        <f t="shared" si="31"/>
        <v>-0.7259858763098713</v>
      </c>
    </row>
    <row r="483" spans="1:4" ht="12.75">
      <c r="A483" s="2">
        <f t="shared" si="30"/>
        <v>9.439999999999888</v>
      </c>
      <c r="B483" s="2">
        <f t="shared" si="28"/>
        <v>1.0506636134049545</v>
      </c>
      <c r="C483" s="2">
        <f t="shared" si="29"/>
        <v>-1.9126309730632465</v>
      </c>
      <c r="D483" s="2">
        <f t="shared" si="31"/>
        <v>-0.861967359658292</v>
      </c>
    </row>
    <row r="484" spans="1:4" ht="12.75">
      <c r="A484" s="2">
        <f t="shared" si="30"/>
        <v>9.459999999999887</v>
      </c>
      <c r="B484" s="2">
        <f t="shared" si="28"/>
        <v>1.2038227568938495</v>
      </c>
      <c r="C484" s="2">
        <f t="shared" si="29"/>
        <v>-2.1888114396759866</v>
      </c>
      <c r="D484" s="2">
        <f t="shared" si="31"/>
        <v>-0.984988682782137</v>
      </c>
    </row>
    <row r="485" spans="1:4" ht="12.75">
      <c r="A485" s="2">
        <f t="shared" si="30"/>
        <v>9.479999999999887</v>
      </c>
      <c r="B485" s="2">
        <f t="shared" si="28"/>
        <v>1.3379559991807244</v>
      </c>
      <c r="C485" s="2">
        <f t="shared" si="29"/>
        <v>-2.431054199942451</v>
      </c>
      <c r="D485" s="2">
        <f t="shared" si="31"/>
        <v>-1.0930982007617267</v>
      </c>
    </row>
    <row r="486" spans="1:4" ht="12.75">
      <c r="A486" s="2">
        <f t="shared" si="30"/>
        <v>9.499999999999886</v>
      </c>
      <c r="B486" s="2">
        <f t="shared" si="28"/>
        <v>1.4510332557406407</v>
      </c>
      <c r="C486" s="2">
        <f t="shared" si="29"/>
        <v>-2.6356032593930614</v>
      </c>
      <c r="D486" s="2">
        <f t="shared" si="31"/>
        <v>-1.1845700036524207</v>
      </c>
    </row>
    <row r="487" spans="1:4" ht="12.75">
      <c r="A487" s="2">
        <f t="shared" si="30"/>
        <v>9.519999999999886</v>
      </c>
      <c r="B487" s="2">
        <f t="shared" si="28"/>
        <v>1.5413556079150108</v>
      </c>
      <c r="C487" s="2">
        <f t="shared" si="29"/>
        <v>-2.799287067574794</v>
      </c>
      <c r="D487" s="2">
        <f t="shared" si="31"/>
        <v>-1.257931459659783</v>
      </c>
    </row>
    <row r="488" spans="1:4" ht="12.75">
      <c r="A488" s="2">
        <f t="shared" si="30"/>
        <v>9.539999999999885</v>
      </c>
      <c r="B488" s="2">
        <f t="shared" si="28"/>
        <v>1.607580791287422</v>
      </c>
      <c r="C488" s="2">
        <f t="shared" si="29"/>
        <v>-2.9195676932090677</v>
      </c>
      <c r="D488" s="2">
        <f t="shared" si="31"/>
        <v>-1.3119869019216457</v>
      </c>
    </row>
    <row r="489" spans="1:4" ht="12.75">
      <c r="A489" s="2">
        <f t="shared" si="30"/>
        <v>9.559999999999885</v>
      </c>
      <c r="B489" s="2">
        <f t="shared" si="28"/>
        <v>1.6487430967946102</v>
      </c>
      <c r="C489" s="2">
        <f t="shared" si="29"/>
        <v>-2.9945801750306242</v>
      </c>
      <c r="D489" s="2">
        <f t="shared" si="31"/>
        <v>-1.345837078236014</v>
      </c>
    </row>
    <row r="490" spans="1:4" ht="12.75">
      <c r="A490" s="2">
        <f t="shared" si="30"/>
        <v>9.579999999999885</v>
      </c>
      <c r="B490" s="2">
        <f t="shared" si="28"/>
        <v>1.6642673902532208</v>
      </c>
      <c r="C490" s="2">
        <f t="shared" si="29"/>
        <v>-3.0231614381696046</v>
      </c>
      <c r="D490" s="2">
        <f t="shared" si="31"/>
        <v>-1.3588940479163838</v>
      </c>
    </row>
    <row r="491" spans="1:4" ht="12.75">
      <c r="A491" s="2">
        <f t="shared" si="30"/>
        <v>9.599999999999884</v>
      </c>
      <c r="B491" s="2">
        <f t="shared" si="28"/>
        <v>1.6539770478092184</v>
      </c>
      <c r="C491" s="2">
        <f t="shared" si="29"/>
        <v>-3.004868327725665</v>
      </c>
      <c r="D491" s="2">
        <f t="shared" si="31"/>
        <v>-1.3508912799164465</v>
      </c>
    </row>
    <row r="492" spans="1:4" ht="12.75">
      <c r="A492" s="2">
        <f t="shared" si="30"/>
        <v>9.619999999999884</v>
      </c>
      <c r="B492" s="2">
        <f t="shared" si="28"/>
        <v>1.6180956995501414</v>
      </c>
      <c r="C492" s="2">
        <f t="shared" si="29"/>
        <v>-2.9399844799221677</v>
      </c>
      <c r="D492" s="2">
        <f t="shared" si="31"/>
        <v>-1.3218887803720263</v>
      </c>
    </row>
    <row r="493" spans="1:4" ht="12.75">
      <c r="A493" s="2">
        <f t="shared" si="30"/>
        <v>9.639999999999883</v>
      </c>
      <c r="B493" s="2">
        <f t="shared" si="28"/>
        <v>1.5572427696872706</v>
      </c>
      <c r="C493" s="2">
        <f t="shared" si="29"/>
        <v>-2.829515924302576</v>
      </c>
      <c r="D493" s="2">
        <f t="shared" si="31"/>
        <v>-1.2722731546153054</v>
      </c>
    </row>
    <row r="494" spans="1:4" ht="12.75">
      <c r="A494" s="2">
        <f t="shared" si="30"/>
        <v>9.659999999999883</v>
      </c>
      <c r="B494" s="2">
        <f t="shared" si="28"/>
        <v>1.4724228978216465</v>
      </c>
      <c r="C494" s="2">
        <f t="shared" si="29"/>
        <v>-2.6751754851573373</v>
      </c>
      <c r="D494" s="2">
        <f t="shared" si="31"/>
        <v>-1.2027525873356908</v>
      </c>
    </row>
    <row r="495" spans="1:4" ht="12.75">
      <c r="A495" s="2">
        <f t="shared" si="30"/>
        <v>9.679999999999882</v>
      </c>
      <c r="B495" s="2">
        <f t="shared" si="28"/>
        <v>1.3650094203665835</v>
      </c>
      <c r="C495" s="2">
        <f t="shared" si="29"/>
        <v>-2.4793562240385607</v>
      </c>
      <c r="D495" s="2">
        <f t="shared" si="31"/>
        <v>-1.1143468036719772</v>
      </c>
    </row>
    <row r="496" spans="1:4" ht="12.75">
      <c r="A496" s="2">
        <f t="shared" si="30"/>
        <v>9.699999999999882</v>
      </c>
      <c r="B496" s="2">
        <f t="shared" si="28"/>
        <v>1.2367221827493913</v>
      </c>
      <c r="C496" s="2">
        <f t="shared" si="29"/>
        <v>-2.2450943351383432</v>
      </c>
      <c r="D496" s="2">
        <f t="shared" si="31"/>
        <v>-1.008372152388952</v>
      </c>
    </row>
    <row r="497" spans="1:4" ht="12.75">
      <c r="A497" s="2">
        <f t="shared" si="30"/>
        <v>9.719999999999882</v>
      </c>
      <c r="B497" s="2">
        <f t="shared" si="28"/>
        <v>1.0896000401454935</v>
      </c>
      <c r="C497" s="2">
        <f t="shared" si="29"/>
        <v>-1.9760220688413284</v>
      </c>
      <c r="D497" s="2">
        <f t="shared" si="31"/>
        <v>-0.8864220286958349</v>
      </c>
    </row>
    <row r="498" spans="1:4" ht="12.75">
      <c r="A498" s="2">
        <f t="shared" si="30"/>
        <v>9.739999999999881</v>
      </c>
      <c r="B498" s="2">
        <f t="shared" si="28"/>
        <v>0.9259684858713932</v>
      </c>
      <c r="C498" s="2">
        <f t="shared" si="29"/>
        <v>-1.6763114133754262</v>
      </c>
      <c r="D498" s="2">
        <f t="shared" si="31"/>
        <v>-0.750342927504033</v>
      </c>
    </row>
    <row r="499" spans="1:4" ht="12.75">
      <c r="A499" s="2">
        <f t="shared" si="30"/>
        <v>9.75999999999988</v>
      </c>
      <c r="B499" s="2">
        <f t="shared" si="28"/>
        <v>0.7484029209318375</v>
      </c>
      <c r="C499" s="2">
        <f t="shared" si="29"/>
        <v>-1.3506094077818935</v>
      </c>
      <c r="D499" s="2">
        <f t="shared" si="31"/>
        <v>-0.6022064868500561</v>
      </c>
    </row>
    <row r="500" spans="1:4" ht="12.75">
      <c r="A500" s="2">
        <f t="shared" si="30"/>
        <v>9.77999999999988</v>
      </c>
      <c r="B500" s="2">
        <f t="shared" si="28"/>
        <v>0.5596881444482058</v>
      </c>
      <c r="C500" s="2">
        <f t="shared" si="29"/>
        <v>-1.0039660891821445</v>
      </c>
      <c r="D500" s="2">
        <f t="shared" si="31"/>
        <v>-0.44427794473393867</v>
      </c>
    </row>
    <row r="501" spans="1:4" ht="12.75">
      <c r="A501" s="2">
        <f t="shared" si="30"/>
        <v>9.79999999999988</v>
      </c>
      <c r="B501" s="2">
        <f t="shared" si="28"/>
        <v>0.36277470178222493</v>
      </c>
      <c r="C501" s="2">
        <f t="shared" si="29"/>
        <v>-0.6417561915255591</v>
      </c>
      <c r="D501" s="2">
        <f t="shared" si="31"/>
        <v>-0.27898148974333414</v>
      </c>
    </row>
    <row r="502" spans="1:4" ht="12.75">
      <c r="A502" s="2">
        <f t="shared" si="30"/>
        <v>9.81999999999988</v>
      </c>
      <c r="B502" s="2">
        <f t="shared" si="28"/>
        <v>0.16073277425230595</v>
      </c>
      <c r="C502" s="2">
        <f t="shared" si="29"/>
        <v>-0.26959580988522797</v>
      </c>
      <c r="D502" s="2">
        <f t="shared" si="31"/>
        <v>-0.10886303563292202</v>
      </c>
    </row>
    <row r="503" spans="1:4" ht="12.75">
      <c r="A503" s="2">
        <f t="shared" si="30"/>
        <v>9.839999999999879</v>
      </c>
      <c r="B503" s="2">
        <f t="shared" si="28"/>
        <v>-0.043295669287558965</v>
      </c>
      <c r="C503" s="2">
        <f t="shared" si="29"/>
        <v>0.1067446775706024</v>
      </c>
      <c r="D503" s="2">
        <f t="shared" si="31"/>
        <v>0.06344900828304342</v>
      </c>
    </row>
    <row r="504" spans="1:4" ht="12.75">
      <c r="A504" s="2">
        <f t="shared" si="30"/>
        <v>9.859999999999879</v>
      </c>
      <c r="B504" s="2">
        <f t="shared" si="28"/>
        <v>-0.24614571360843196</v>
      </c>
      <c r="C504" s="2">
        <f t="shared" si="29"/>
        <v>0.48143007977984464</v>
      </c>
      <c r="D504" s="2">
        <f t="shared" si="31"/>
        <v>0.23528436617141268</v>
      </c>
    </row>
    <row r="505" spans="1:4" ht="12.75">
      <c r="A505" s="2">
        <f t="shared" si="30"/>
        <v>9.879999999999878</v>
      </c>
      <c r="B505" s="2">
        <f t="shared" si="28"/>
        <v>-0.44467857208930456</v>
      </c>
      <c r="C505" s="2">
        <f t="shared" si="29"/>
        <v>0.8486508679169447</v>
      </c>
      <c r="D505" s="2">
        <f t="shared" si="31"/>
        <v>0.4039722958276401</v>
      </c>
    </row>
    <row r="506" spans="1:4" ht="12.75">
      <c r="A506" s="2">
        <f t="shared" si="30"/>
        <v>9.899999999999878</v>
      </c>
      <c r="B506" s="2">
        <f t="shared" si="28"/>
        <v>-0.635830134871775</v>
      </c>
      <c r="C506" s="2">
        <f t="shared" si="29"/>
        <v>1.202713252628427</v>
      </c>
      <c r="D506" s="2">
        <f t="shared" si="31"/>
        <v>0.566883117756652</v>
      </c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</sheetData>
  <sheetProtection/>
  <printOptions/>
  <pageMargins left="0.75" right="0.75" top="1" bottom="1" header="0.4921259845" footer="0.4921259845"/>
  <pageSetup horizontalDpi="600" verticalDpi="600" orientation="landscape" paperSize="9" r:id="rId12"/>
  <drawing r:id="rId11"/>
  <legacyDrawing r:id="rId10"/>
  <oleObjects>
    <oleObject progId="Equation.3" shapeId="2428676" r:id="rId1"/>
    <oleObject progId="Equation.3" shapeId="2435959" r:id="rId2"/>
    <oleObject progId="Equation.3" shapeId="7972801" r:id="rId3"/>
    <oleObject progId="Equation.3" shapeId="8025847" r:id="rId4"/>
    <oleObject progId="Equation.3" shapeId="8030559" r:id="rId5"/>
    <oleObject progId="Equation.3" shapeId="8037504" r:id="rId6"/>
    <oleObject progId="Equation.3" shapeId="8067723" r:id="rId7"/>
    <oleObject progId="Equation.3" shapeId="8068075" r:id="rId8"/>
    <oleObject progId="Equation.3" shapeId="8095678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stavebnej mechaniky STU v Bratislave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Sokol</dc:creator>
  <cp:keywords/>
  <dc:description/>
  <cp:lastModifiedBy>Milan Sokol</cp:lastModifiedBy>
  <cp:lastPrinted>2010-03-11T13:48:59Z</cp:lastPrinted>
  <dcterms:created xsi:type="dcterms:W3CDTF">2008-10-06T14:39:27Z</dcterms:created>
  <dcterms:modified xsi:type="dcterms:W3CDTF">2012-01-23T10:39:19Z</dcterms:modified>
  <cp:category/>
  <cp:version/>
  <cp:contentType/>
  <cp:contentStatus/>
</cp:coreProperties>
</file>